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esktop\ГЗ 2019\отчеты за 2019\9 месяцев\"/>
    </mc:Choice>
  </mc:AlternateContent>
  <bookViews>
    <workbookView xWindow="0" yWindow="0" windowWidth="28770" windowHeight="11400"/>
  </bookViews>
  <sheets>
    <sheet name="Титульный лист" sheetId="1" r:id="rId1"/>
    <sheet name="Часть 1 Фин.обеспеч." sheetId="2" r:id="rId2"/>
    <sheet name="Часть 2 Показат. объема" sheetId="3" r:id="rId3"/>
    <sheet name="Часть 3 Эффективность" sheetId="4" r:id="rId4"/>
    <sheet name="Часть 4 Показатели качества" sheetId="6" r:id="rId5"/>
  </sheets>
  <definedNames>
    <definedName name="_xlnm._FilterDatabase" localSheetId="2" hidden="1">'Часть 2 Показат. объема'!$A$5:$L$20</definedName>
    <definedName name="_xlnm.Print_Area" localSheetId="0">'Титульный лист'!$A$1:$N$53</definedName>
  </definedNames>
  <calcPr calcId="162913"/>
</workbook>
</file>

<file path=xl/calcChain.xml><?xml version="1.0" encoding="utf-8"?>
<calcChain xmlns="http://schemas.openxmlformats.org/spreadsheetml/2006/main">
  <c r="C7" i="4" l="1"/>
  <c r="B7" i="4"/>
  <c r="A7" i="4"/>
  <c r="K7" i="3"/>
  <c r="J8" i="3"/>
  <c r="J9" i="3"/>
  <c r="J10" i="3"/>
  <c r="J11" i="3"/>
  <c r="J12" i="3"/>
  <c r="J13" i="3"/>
  <c r="J14" i="3"/>
  <c r="J15" i="3"/>
  <c r="J16" i="3"/>
  <c r="J17" i="3"/>
  <c r="J18" i="3"/>
  <c r="J7" i="3"/>
  <c r="I19" i="3"/>
  <c r="H8" i="3"/>
  <c r="H9" i="3"/>
  <c r="H10" i="3"/>
  <c r="H11" i="3"/>
  <c r="H12" i="3"/>
  <c r="H13" i="3"/>
  <c r="H14" i="3"/>
  <c r="H15" i="3"/>
  <c r="H16" i="3"/>
  <c r="H17" i="3"/>
  <c r="H18" i="3"/>
  <c r="H7" i="3"/>
  <c r="F9" i="2" l="1"/>
  <c r="F10" i="2"/>
  <c r="F11" i="2"/>
  <c r="F8" i="2"/>
  <c r="C11" i="2"/>
  <c r="D11" i="2"/>
  <c r="E11" i="2"/>
  <c r="B11" i="2"/>
</calcChain>
</file>

<file path=xl/sharedStrings.xml><?xml version="1.0" encoding="utf-8"?>
<sst xmlns="http://schemas.openxmlformats.org/spreadsheetml/2006/main" count="224" uniqueCount="144">
  <si>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</si>
  <si>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</si>
  <si>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</si>
  <si>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</si>
  <si>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</si>
  <si>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</si>
  <si>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</si>
  <si>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</si>
  <si>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</si>
  <si>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государственного учреждения Тверской области)</t>
  </si>
  <si>
    <t>(6 месяцев, 9 месяцев, год)</t>
  </si>
  <si>
    <t>наименование должности руководителя</t>
  </si>
  <si>
    <t>государственного учреждения</t>
  </si>
  <si>
    <t>Тверской области</t>
  </si>
  <si>
    <t>подпись расшифровка подписи</t>
  </si>
  <si>
    <t>"___" ______________ 20___ г.</t>
  </si>
  <si>
    <t>исполнительного органа</t>
  </si>
  <si>
    <t>государственной власти</t>
  </si>
  <si>
    <t>Тверской области, осуществляющего</t>
  </si>
  <si>
    <t>функции и полномочия учредителя</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</si>
  <si>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</si>
  <si>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</si>
  <si>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</si>
  <si>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</si>
  <si>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</si>
  <si>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</si>
  <si>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</si>
  <si>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</si>
  <si>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</si>
  <si>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</si>
  <si>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</si>
  <si>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</si>
  <si>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</si>
  <si>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</si>
  <si>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</si>
  <si>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</si>
  <si>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</si>
  <si>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</si>
  <si>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</si>
  <si>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</si>
  <si>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</si>
  <si>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</si>
  <si>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</si>
  <si>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</si>
  <si>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</si>
  <si>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</si>
  <si>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</si>
  <si>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</si>
  <si>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</si>
  <si>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</si>
  <si>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</si>
  <si>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</si>
  <si>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</si>
  <si>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</si>
  <si>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Индекс достижения планового значения показателей качества государственной услуги (работы) в отчетном периоде, гр. 8 = гр. 6 / гр. 5</t>
  </si>
  <si>
    <t>1.1</t>
  </si>
  <si>
    <t>Главный врач</t>
  </si>
  <si>
    <t>ГБУЗ "Сандовская ЦРБ"</t>
  </si>
  <si>
    <t>посещения</t>
  </si>
  <si>
    <t>обращения</t>
  </si>
  <si>
    <t>паллиативная помощь</t>
  </si>
  <si>
    <t>к/дни</t>
  </si>
  <si>
    <t>итого</t>
  </si>
  <si>
    <t>______________________С.И.Корнеев_____________</t>
  </si>
  <si>
    <r>
      <t xml:space="preserve">Индекс освоения финансовых средств, (гр. 6 = </t>
    </r>
    <r>
      <rPr>
        <sz val="9"/>
        <color indexed="12"/>
        <rFont val="Times New Roman"/>
        <family val="1"/>
        <charset val="204"/>
      </rPr>
      <t>гр. 5</t>
    </r>
    <r>
      <rPr>
        <sz val="9"/>
        <color indexed="8"/>
        <rFont val="Times New Roman"/>
        <family val="1"/>
        <charset val="204"/>
      </rPr>
      <t xml:space="preserve"> /( </t>
    </r>
    <r>
      <rPr>
        <sz val="9"/>
        <color indexed="12"/>
        <rFont val="Times New Roman"/>
        <family val="1"/>
        <charset val="204"/>
      </rPr>
      <t>гр. 2</t>
    </r>
    <r>
      <rPr>
        <sz val="9"/>
        <color indexed="8"/>
        <rFont val="Times New Roman"/>
        <family val="1"/>
        <charset val="204"/>
      </rPr>
      <t xml:space="preserve"> + </t>
    </r>
    <r>
      <rPr>
        <sz val="9"/>
        <color indexed="12"/>
        <rFont val="Times New Roman"/>
        <family val="1"/>
        <charset val="204"/>
      </rPr>
      <t>гр. 3</t>
    </r>
    <r>
      <rPr>
        <sz val="9"/>
        <color indexed="8"/>
        <rFont val="Times New Roman"/>
        <family val="1"/>
        <charset val="204"/>
      </rPr>
      <t xml:space="preserve"> + </t>
    </r>
    <r>
      <rPr>
        <sz val="9"/>
        <color indexed="12"/>
        <rFont val="Times New Roman"/>
        <family val="1"/>
        <charset val="204"/>
      </rPr>
      <t>гр. 4</t>
    </r>
    <r>
      <rPr>
        <sz val="9"/>
        <color indexed="8"/>
        <rFont val="Times New Roman"/>
        <family val="1"/>
        <charset val="204"/>
      </rPr>
      <t>))</t>
    </r>
  </si>
  <si>
    <t>М.А.Максимов</t>
  </si>
  <si>
    <r>
      <t xml:space="preserve">Разрешенный к использованию остаток субсидии на выполнение государственного задания за отчетный финансовый год, руб. </t>
    </r>
    <r>
      <rPr>
        <i/>
        <sz val="9"/>
        <color indexed="10"/>
        <rFont val="Times New Roman"/>
        <family val="1"/>
        <charset val="204"/>
      </rPr>
      <t>(остаток средств 2018года)</t>
    </r>
  </si>
  <si>
    <t>медицинская помощь в экстренной форме незастрахованным гражданам в системе ОМС</t>
  </si>
  <si>
    <t xml:space="preserve"> Министр здравоохранения Тверской области</t>
  </si>
  <si>
    <t>Паллиативная медицинская помощь</t>
  </si>
  <si>
    <t>Амбулаторн-поликлиническая помощь</t>
  </si>
  <si>
    <t>специализированная скорая медицинская помощь</t>
  </si>
  <si>
    <t>за отчетный период с _01.01.2019____________ по ___30.09.2019____________</t>
  </si>
  <si>
    <t>08200001200500003003102</t>
  </si>
  <si>
    <t>Первичная медико-санитарная помощь, не включенная в базовую программу обязательного медицинского страхования. Наркология. Посещения</t>
  </si>
  <si>
    <t>Первичная медико-санитарная помощь, не включенная в базовую программу обязательного медицинского страхования. Наркология. Обращения</t>
  </si>
  <si>
    <t>Первичная медико-санитарная помощь, не включенная в базовую программу обязательного медицинского страхования.Психиатрия. Посещения</t>
  </si>
  <si>
    <t>08200001200400003006103</t>
  </si>
  <si>
    <t>Первичная медико-санитарная помощь, не включенная в базовую программу обязательного медицинского страхования. Психиатрия. Обращения</t>
  </si>
  <si>
    <t>Скорая, в том числе скорая специализированная, медицинская помощь (включая медицинскую эвакуацию), не включенная в базовую программу обязательного медицинского страхования, а также оказание медицинской помощи при чрезвычайных ситуациях</t>
  </si>
  <si>
    <t>количество вызовов (Единица)</t>
  </si>
  <si>
    <t>08204000600000004007101</t>
  </si>
  <si>
    <t>Первичная медико-санитарная помощь, не включенная в базовую программу обязательного медицинского страхования.Фтизиатрия. Посещения</t>
  </si>
  <si>
    <t>08200000700000003001103</t>
  </si>
  <si>
    <t>Первичная медико-санитарная помощь, не включенная в базовую программу обязательного медицинского страхования. Фтизиатрия. Обращения</t>
  </si>
  <si>
    <t>Первичная медико-санитарная помощь, не включенная в базовую программу обязательного медицинского страхования.Венерология. Посещения</t>
  </si>
  <si>
    <t>08200001200100003002103</t>
  </si>
  <si>
    <t>Первичная медико-санитарная помощь, не включенная в базовую программу обязательного медицинского страхования. Венерология. Обращения</t>
  </si>
  <si>
    <t>Медицинское освидетельствование на состояние опьянения (алкогольного, наркотического или иного токсического)</t>
  </si>
  <si>
    <t>08209000000000001001102</t>
  </si>
  <si>
    <t xml:space="preserve">количество освидетельствований </t>
  </si>
  <si>
    <t>количество вызовов</t>
  </si>
  <si>
    <t xml:space="preserve">08200001200500003003102 </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</si>
  <si>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Наркология. Амбулаторно</t>
  </si>
  <si>
    <t>число посещений</t>
  </si>
  <si>
    <t>Соответствие порядкам оказания медицинской помощи на основе стандартов медицинской помощи</t>
  </si>
  <si>
    <t>% (процент)</t>
  </si>
  <si>
    <t>1.2</t>
  </si>
  <si>
    <t>Удовлетворённость потребителей в оказанной государственной услуге</t>
  </si>
  <si>
    <t>2</t>
  </si>
  <si>
    <t>число обращений</t>
  </si>
  <si>
    <t>2.1</t>
  </si>
  <si>
    <t>2.2</t>
  </si>
  <si>
    <t>3</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</si>
  <si>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Психиатрия. Амбулаторно</t>
  </si>
  <si>
    <t>3.1</t>
  </si>
  <si>
    <t>3.2</t>
  </si>
  <si>
    <t>4</t>
  </si>
  <si>
    <t>4.1</t>
  </si>
  <si>
    <t>4.2</t>
  </si>
  <si>
    <t>5</t>
  </si>
  <si>
    <t xml:space="preserve">Скорая, в том числе скорая специализированная,медицинская помощь(включая медицинскую эвакуацию), не включенная в базовую программу обязательного медицинского страхования,а также оказание медицинской помощи при чрезвычайных ситуациях. </t>
  </si>
  <si>
    <t>вызовов</t>
  </si>
  <si>
    <t>5.1</t>
  </si>
  <si>
    <t>5.2</t>
  </si>
  <si>
    <t>6</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</si>
  <si>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Фтизиатрия. Амбулаторно</t>
  </si>
  <si>
    <t>6.1</t>
  </si>
  <si>
    <t>6.2</t>
  </si>
  <si>
    <t>7</t>
  </si>
  <si>
    <t>7.1</t>
  </si>
  <si>
    <t>7.2</t>
  </si>
  <si>
    <t>8</t>
  </si>
  <si>
    <t>Первичная медико-санитарная помощь, не включенная в базовую программу обязательного медицинского страхования. Первичная медико-санитарная помощь, в части диагностики и лечения. Венерология. Амбулаторно</t>
  </si>
  <si>
    <t>8.1</t>
  </si>
  <si>
    <t>8.2</t>
  </si>
  <si>
    <t>9</t>
  </si>
  <si>
    <t>9.1</t>
  </si>
  <si>
    <t>9.2</t>
  </si>
  <si>
    <t>10</t>
  </si>
  <si>
    <t>Работа</t>
  </si>
  <si>
    <t>10.1</t>
  </si>
  <si>
    <t>11</t>
  </si>
  <si>
    <t>Медицинское освидетельствование на состояние опьянения (алкогольного,наркотического или иного токсического)</t>
  </si>
  <si>
    <t>количество освидетельствований     штук</t>
  </si>
  <si>
    <t>11.1</t>
  </si>
  <si>
    <t xml:space="preserve">              х</t>
  </si>
  <si>
    <t xml:space="preserve">          х</t>
  </si>
  <si>
    <t>12</t>
  </si>
  <si>
    <t>Медицинская помощь в экстренной форме незастрахованным гражданам в системе обязательного медицинского страхования</t>
  </si>
  <si>
    <t>12.1</t>
  </si>
  <si>
    <t>12.2</t>
  </si>
  <si>
    <t>08384000000000000009102</t>
  </si>
  <si>
    <t>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</si>
</sst>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14" x14ac:knownFonts="1">
    <font>
      <sz val="11"/>
      <color theme="1"/>
      <name val="Calibri"/>
      <family val="2"/>
      <charset val="204"/>
      <scheme val="minor"/>
    </font>
    <font>
      <sz val="12"/>
      <color indexed="8"/>
      <name val="Times New Roman"/>
      <family val="1"/>
      <charset val="204"/>
    </font>
    <font>
      <sz val="10"/>
      <color indexed="8"/>
      <name val="Courier New"/>
      <family val="3"/>
      <charset val="204"/>
    </font>
    <font>
      <sz val="10"/>
      <color indexed="8"/>
      <name val="Times New Roman"/>
      <family val="1"/>
      <charset val="204"/>
    </font>
    <font>
      <sz val="10"/>
      <color theme="1"/>
      <name val="Calibri"/>
      <family val="2"/>
      <charset val="204"/>
      <scheme val="minor"/>
    </font>
    <font>
      <sz val="9"/>
      <color indexed="8"/>
      <name val="Times New Roman"/>
      <family val="1"/>
      <charset val="204"/>
    </font>
    <font>
      <sz val="9"/>
      <color theme="1"/>
      <name val="Calibri"/>
      <family val="2"/>
      <charset val="204"/>
      <scheme val="minor"/>
    </font>
    <font>
      <i/>
      <sz val="9"/>
      <color indexed="10"/>
      <name val="Times New Roman"/>
      <family val="1"/>
      <charset val="204"/>
    </font>
    <font>
      <sz val="9"/>
      <color indexed="12"/>
      <name val="Times New Roman"/>
      <family val="1"/>
      <charset val="204"/>
    </font>
    <font>
      <sz val="11"/>
      <color theme="1"/>
      <name val="Calibri"/>
      <family val="2"/>
      <charset val="204"/>
      <scheme val="minor"/>
    </font>
    <font>
      <sz val="8"/>
      <color indexed="8"/>
      <name val="Times New Roman"/>
      <family val="1"/>
      <charset val="204"/>
    </font>
    <font>
      <sz val="8"/>
      <color indexed="8"/>
      <name val="Calibri"/>
      <family val="2"/>
      <charset val="204"/>
      <scheme val="minor"/>
    </font>
    <font>
      <b/>
      <sz val="11"/>
      <color theme="1"/>
      <name val="Calibri"/>
      <family val="2"/>
      <charset val="204"/>
      <scheme val="minor"/>
    </font>
    <font>
      <b/>
      <sz val="9"/>
      <color indexed="8"/>
      <name val="Times New Roman"/>
      <family val="1"/>
      <charset val="204"/>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43" fontId="9" fillId="0" borderId="0" applyFont="0" applyFill="0" applyBorder="0" applyAlignment="0" applyProtection="0"/>
  </cellStyleXfs>
  <cellXfs count="52">
    <xf numFmtId="0" fontId="0" fillId="0" borderId="0" xfId="0"/>
    <xf numFmtId="0" fontId="2" fillId="0" borderId="0" xfId="0" applyFont="1" applyAlignment="1">
      <alignment horizontal="justify"/>
    </xf>
    <xf numFmtId="0" fontId="1" fillId="0" borderId="0" xfId="0" applyFont="1" applyAlignment="1">
      <alignment horizontal="justify"/>
    </xf>
    <xf numFmtId="0" fontId="1" fillId="0" borderId="1" xfId="0"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vertical="top" wrapText="1"/>
    </xf>
    <xf numFmtId="49" fontId="1" fillId="0" borderId="0" xfId="0" applyNumberFormat="1" applyFont="1" applyAlignment="1">
      <alignment horizontal="justify"/>
    </xf>
    <xf numFmtId="49" fontId="1" fillId="0" borderId="1"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0" fillId="0" borderId="0" xfId="0" applyNumberFormat="1"/>
    <xf numFmtId="0" fontId="3" fillId="0" borderId="0" xfId="0" applyFont="1" applyAlignment="1">
      <alignment horizontal="justify"/>
    </xf>
    <xf numFmtId="0" fontId="4" fillId="0" borderId="0" xfId="0" applyFont="1"/>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5" fillId="0" borderId="0" xfId="0" applyFont="1" applyAlignment="1">
      <alignment horizontal="justify"/>
    </xf>
    <xf numFmtId="0" fontId="6" fillId="0" borderId="0" xfId="0" applyFont="1"/>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4" xfId="0" applyFont="1" applyBorder="1" applyAlignment="1">
      <alignment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1" fillId="0" borderId="0" xfId="0" applyFont="1" applyAlignment="1">
      <alignment horizontal="center"/>
    </xf>
    <xf numFmtId="0" fontId="2" fillId="0" borderId="5" xfId="0" applyFont="1" applyBorder="1" applyAlignment="1">
      <alignment horizontal="right"/>
    </xf>
    <xf numFmtId="0" fontId="2" fillId="0" borderId="0" xfId="0" applyFont="1" applyAlignment="1">
      <alignment horizontal="left"/>
    </xf>
    <xf numFmtId="0" fontId="2" fillId="0" borderId="0" xfId="0" applyFont="1" applyAlignment="1">
      <alignment horizontal="center"/>
    </xf>
    <xf numFmtId="0" fontId="2" fillId="0" borderId="0" xfId="0" applyFont="1" applyAlignment="1"/>
    <xf numFmtId="0" fontId="2" fillId="0" borderId="0" xfId="0" applyFont="1" applyAlignment="1">
      <alignment horizontal="left" vertical="center" wrapText="1"/>
    </xf>
    <xf numFmtId="0" fontId="1" fillId="0" borderId="0" xfId="0" applyFont="1" applyAlignment="1">
      <alignment horizontal="right"/>
    </xf>
    <xf numFmtId="0" fontId="2" fillId="0" borderId="5" xfId="0" applyFont="1" applyBorder="1" applyAlignment="1">
      <alignment horizontal="center" wrapText="1"/>
    </xf>
    <xf numFmtId="0" fontId="5" fillId="0" borderId="0" xfId="0" applyFont="1" applyAlignment="1">
      <alignment horizontal="center"/>
    </xf>
    <xf numFmtId="0" fontId="3" fillId="0" borderId="0" xfId="0" applyFont="1" applyAlignment="1">
      <alignment horizontal="center"/>
    </xf>
    <xf numFmtId="4" fontId="5" fillId="0" borderId="4" xfId="0" applyNumberFormat="1" applyFont="1" applyBorder="1" applyAlignment="1">
      <alignment horizontal="center" vertical="top" wrapText="1"/>
    </xf>
    <xf numFmtId="4" fontId="5" fillId="0" borderId="4" xfId="0" applyNumberFormat="1" applyFont="1" applyBorder="1" applyAlignment="1">
      <alignment vertical="top" wrapText="1"/>
    </xf>
    <xf numFmtId="0" fontId="13" fillId="0" borderId="3" xfId="0" applyFont="1" applyBorder="1" applyAlignment="1">
      <alignment vertical="top" wrapText="1"/>
    </xf>
    <xf numFmtId="4" fontId="13" fillId="0" borderId="4" xfId="0" applyNumberFormat="1" applyFont="1" applyBorder="1" applyAlignment="1">
      <alignment vertical="top" wrapText="1"/>
    </xf>
    <xf numFmtId="0" fontId="13" fillId="0" borderId="4" xfId="0" applyFont="1" applyBorder="1" applyAlignment="1">
      <alignment vertical="top" wrapText="1"/>
    </xf>
    <xf numFmtId="0" fontId="12" fillId="0" borderId="0" xfId="0" applyFont="1"/>
    <xf numFmtId="2" fontId="5" fillId="0" borderId="4" xfId="0" applyNumberFormat="1" applyFont="1" applyBorder="1" applyAlignment="1">
      <alignment horizontal="center" vertical="top" wrapText="1"/>
    </xf>
    <xf numFmtId="2" fontId="13" fillId="0" borderId="4" xfId="0" applyNumberFormat="1" applyFont="1" applyBorder="1" applyAlignment="1">
      <alignment horizontal="center" vertical="top" wrapText="1"/>
    </xf>
    <xf numFmtId="49" fontId="11" fillId="0" borderId="4" xfId="1" applyNumberFormat="1" applyFont="1" applyBorder="1" applyAlignment="1">
      <alignment vertical="top" wrapText="1"/>
    </xf>
    <xf numFmtId="49" fontId="10" fillId="0" borderId="4" xfId="0" applyNumberFormat="1" applyFont="1" applyBorder="1" applyAlignment="1">
      <alignment vertical="top" wrapText="1"/>
    </xf>
    <xf numFmtId="4" fontId="5" fillId="0" borderId="6" xfId="0" applyNumberFormat="1" applyFont="1" applyBorder="1" applyAlignment="1">
      <alignment horizontal="center" vertical="top" wrapText="1"/>
    </xf>
    <xf numFmtId="4" fontId="5" fillId="0" borderId="7" xfId="0" applyNumberFormat="1" applyFont="1" applyBorder="1" applyAlignment="1">
      <alignment horizontal="center" vertical="top" wrapText="1"/>
    </xf>
    <xf numFmtId="4" fontId="5" fillId="0" borderId="3" xfId="0" applyNumberFormat="1" applyFont="1" applyBorder="1" applyAlignment="1">
      <alignment horizontal="center" vertical="top" wrapText="1"/>
    </xf>
    <xf numFmtId="4" fontId="3" fillId="0" borderId="3" xfId="0" applyNumberFormat="1" applyFont="1" applyBorder="1" applyAlignment="1">
      <alignment vertical="top" wrapText="1"/>
    </xf>
    <xf numFmtId="2" fontId="3" fillId="0" borderId="4" xfId="0" applyNumberFormat="1" applyFont="1" applyBorder="1" applyAlignment="1">
      <alignment vertical="top" wrapText="1"/>
    </xf>
    <xf numFmtId="49" fontId="10" fillId="0" borderId="1" xfId="0" applyNumberFormat="1" applyFont="1" applyBorder="1" applyAlignment="1">
      <alignment vertical="top" wrapText="1"/>
    </xf>
    <xf numFmtId="49" fontId="10" fillId="0" borderId="1" xfId="0" applyNumberFormat="1" applyFont="1" applyBorder="1" applyAlignment="1">
      <alignment horizontal="left" vertical="top" wrapText="1"/>
    </xf>
    <xf numFmtId="0" fontId="3" fillId="0" borderId="3" xfId="0" applyFont="1" applyBorder="1" applyAlignment="1">
      <alignment horizontal="left" vertical="top" wrapText="1"/>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85725</xdr:colOff>
      <xdr:row>4</xdr:row>
      <xdr:rowOff>1485900</xdr:rowOff>
    </xdr:from>
    <xdr:to>
      <xdr:col>9</xdr:col>
      <xdr:colOff>1209675</xdr:colOff>
      <xdr:row>4</xdr:row>
      <xdr:rowOff>1647825</xdr:rowOff>
    </xdr:to>
    <xdr:pic>
      <xdr:nvPicPr>
        <xdr:cNvPr id="2049"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11944350" y="2286000"/>
          <a:ext cx="1123950" cy="161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abSelected="1" view="pageBreakPreview" topLeftCell="A8" zoomScale="60" zoomScaleNormal="100" workbookViewId="0">
      <selection activeCell="I45" sqref="I45"/>
    </sheetView>
  </sheetViews>
  <sheetFormatPr defaultRowHeight="15" x14ac:dyDescent="0.25"/>
  <cols>
    <col min="1" max="1" width="7.7109375" customWidth="1"/>
    <col min="8" max="8" width="14.7109375" customWidth="1"/>
    <col min="9" max="9" width="27" customWidth="1"/>
  </cols>
  <sheetData>
    <row r="1" spans="7:13" ht="15" customHeight="1" x14ac:dyDescent="0.25">
      <c r="I1" s="30" t="s">
        <v>0</v>
      </c>
      <c r="J1" s="30"/>
      <c r="K1" s="30"/>
      <c r="L1" s="30"/>
      <c r="M1" s="30"/>
    </row>
    <row r="2" spans="7:13" ht="15" customHeight="1" x14ac:dyDescent="0.25">
      <c r="I2" s="30" t="s">
        <v>1</v>
      </c>
      <c r="J2" s="30"/>
      <c r="K2" s="30"/>
      <c r="L2" s="30"/>
      <c r="M2" s="30"/>
    </row>
    <row r="3" spans="7:13" ht="15" customHeight="1" x14ac:dyDescent="0.25">
      <c r="I3" s="30" t="s">
        <v>2</v>
      </c>
      <c r="J3" s="30"/>
      <c r="K3" s="30"/>
      <c r="L3" s="30"/>
      <c r="M3" s="30"/>
    </row>
    <row r="4" spans="7:13" ht="15" customHeight="1" x14ac:dyDescent="0.25">
      <c r="I4" s="30" t="s">
        <v>3</v>
      </c>
      <c r="J4" s="30"/>
      <c r="K4" s="30"/>
      <c r="L4" s="30"/>
      <c r="M4" s="30"/>
    </row>
    <row r="5" spans="7:13" ht="15" customHeight="1" x14ac:dyDescent="0.25">
      <c r="I5" s="30" t="s">
        <v>4</v>
      </c>
      <c r="J5" s="30"/>
      <c r="K5" s="30"/>
      <c r="L5" s="30"/>
      <c r="M5" s="30"/>
    </row>
    <row r="6" spans="7:13" ht="15" customHeight="1" x14ac:dyDescent="0.25">
      <c r="I6" s="30" t="s">
        <v>5</v>
      </c>
      <c r="J6" s="30"/>
      <c r="K6" s="30"/>
      <c r="L6" s="30"/>
      <c r="M6" s="30"/>
    </row>
    <row r="7" spans="7:13" ht="15" customHeight="1" x14ac:dyDescent="0.25">
      <c r="I7" s="30" t="s">
        <v>6</v>
      </c>
      <c r="J7" s="30"/>
      <c r="K7" s="30"/>
      <c r="L7" s="30"/>
      <c r="M7" s="30"/>
    </row>
    <row r="9" spans="7:13" x14ac:dyDescent="0.25">
      <c r="G9" s="27" t="s">
        <v>7</v>
      </c>
      <c r="H9" s="27"/>
      <c r="I9" s="27"/>
    </row>
    <row r="10" spans="7:13" x14ac:dyDescent="0.25">
      <c r="H10" s="1"/>
    </row>
    <row r="11" spans="7:13" ht="26.25" customHeight="1" x14ac:dyDescent="0.25">
      <c r="G11" s="27" t="s">
        <v>56</v>
      </c>
      <c r="H11" s="27"/>
      <c r="I11" s="27"/>
    </row>
    <row r="12" spans="7:13" ht="35.25" customHeight="1" x14ac:dyDescent="0.25">
      <c r="G12" s="29" t="s">
        <v>11</v>
      </c>
      <c r="H12" s="29"/>
      <c r="I12" s="29"/>
    </row>
    <row r="13" spans="7:13" x14ac:dyDescent="0.25">
      <c r="G13" s="26" t="s">
        <v>12</v>
      </c>
      <c r="H13" s="26"/>
      <c r="I13" s="26"/>
    </row>
    <row r="14" spans="7:13" x14ac:dyDescent="0.25">
      <c r="G14" s="26" t="s">
        <v>13</v>
      </c>
      <c r="H14" s="26"/>
      <c r="I14" s="26"/>
    </row>
    <row r="15" spans="7:13" ht="36.75" customHeight="1" x14ac:dyDescent="0.25">
      <c r="G15" s="27" t="s">
        <v>63</v>
      </c>
      <c r="H15" s="27"/>
      <c r="I15" s="27"/>
    </row>
    <row r="16" spans="7:13" x14ac:dyDescent="0.25">
      <c r="G16" s="27" t="s">
        <v>14</v>
      </c>
      <c r="H16" s="27"/>
      <c r="I16" s="27"/>
    </row>
    <row r="17" spans="7:9" x14ac:dyDescent="0.25">
      <c r="H17" s="1"/>
    </row>
    <row r="18" spans="7:9" x14ac:dyDescent="0.25">
      <c r="G18" s="27" t="s">
        <v>15</v>
      </c>
      <c r="H18" s="27"/>
      <c r="I18" s="27"/>
    </row>
    <row r="19" spans="7:9" ht="29.25" customHeight="1" x14ac:dyDescent="0.25">
      <c r="H19" s="1"/>
    </row>
    <row r="20" spans="7:9" x14ac:dyDescent="0.25">
      <c r="G20" s="31" t="s">
        <v>68</v>
      </c>
      <c r="H20" s="31"/>
      <c r="I20" s="31"/>
    </row>
    <row r="21" spans="7:9" x14ac:dyDescent="0.25">
      <c r="G21" s="28" t="s">
        <v>11</v>
      </c>
      <c r="H21" s="28"/>
      <c r="I21" s="28"/>
    </row>
    <row r="22" spans="7:9" ht="26.25" customHeight="1" x14ac:dyDescent="0.25">
      <c r="G22" s="28" t="s">
        <v>16</v>
      </c>
      <c r="H22" s="28"/>
      <c r="I22" s="28"/>
    </row>
    <row r="23" spans="7:9" x14ac:dyDescent="0.25">
      <c r="G23" s="28" t="s">
        <v>17</v>
      </c>
      <c r="H23" s="28"/>
      <c r="I23" s="28"/>
    </row>
    <row r="24" spans="7:9" x14ac:dyDescent="0.25">
      <c r="G24" s="28" t="s">
        <v>18</v>
      </c>
      <c r="H24" s="28"/>
      <c r="I24" s="28"/>
    </row>
    <row r="25" spans="7:9" x14ac:dyDescent="0.25">
      <c r="G25" s="28" t="s">
        <v>19</v>
      </c>
      <c r="H25" s="28"/>
      <c r="I25" s="28"/>
    </row>
    <row r="26" spans="7:9" x14ac:dyDescent="0.25">
      <c r="G26" s="28" t="s">
        <v>12</v>
      </c>
      <c r="H26" s="28"/>
      <c r="I26" s="28"/>
    </row>
    <row r="27" spans="7:9" x14ac:dyDescent="0.25">
      <c r="G27" s="28" t="s">
        <v>13</v>
      </c>
      <c r="H27" s="28"/>
      <c r="I27" s="28"/>
    </row>
    <row r="28" spans="7:9" x14ac:dyDescent="0.25">
      <c r="G28" s="25" t="s">
        <v>65</v>
      </c>
      <c r="H28" s="25"/>
      <c r="I28" s="25"/>
    </row>
    <row r="29" spans="7:9" x14ac:dyDescent="0.25">
      <c r="G29" s="26" t="s">
        <v>14</v>
      </c>
      <c r="H29" s="26"/>
      <c r="I29" s="26"/>
    </row>
    <row r="30" spans="7:9" ht="33" customHeight="1" x14ac:dyDescent="0.25">
      <c r="H30" s="1"/>
    </row>
    <row r="31" spans="7:9" x14ac:dyDescent="0.25">
      <c r="G31" s="27" t="s">
        <v>15</v>
      </c>
      <c r="H31" s="27"/>
      <c r="I31" s="27"/>
    </row>
    <row r="33" spans="1:13" x14ac:dyDescent="0.25">
      <c r="G33" s="27"/>
      <c r="H33" s="27"/>
      <c r="I33" s="27"/>
    </row>
    <row r="36" spans="1:13" ht="19.5" customHeight="1" x14ac:dyDescent="0.25">
      <c r="A36" s="24" t="s">
        <v>8</v>
      </c>
      <c r="B36" s="24"/>
      <c r="C36" s="24"/>
      <c r="D36" s="24"/>
      <c r="E36" s="24"/>
      <c r="F36" s="24"/>
      <c r="G36" s="24"/>
      <c r="H36" s="24"/>
      <c r="I36" s="24"/>
      <c r="J36" s="24"/>
      <c r="K36" s="24"/>
      <c r="L36" s="24"/>
      <c r="M36" s="24"/>
    </row>
    <row r="37" spans="1:13" ht="25.5" customHeight="1" x14ac:dyDescent="0.25">
      <c r="A37" s="24" t="s">
        <v>57</v>
      </c>
      <c r="B37" s="24"/>
      <c r="C37" s="24"/>
      <c r="D37" s="24"/>
      <c r="E37" s="24"/>
      <c r="F37" s="24"/>
      <c r="G37" s="24"/>
      <c r="H37" s="24"/>
      <c r="I37" s="24"/>
      <c r="J37" s="24"/>
      <c r="K37" s="24"/>
      <c r="L37" s="24"/>
      <c r="M37" s="24"/>
    </row>
    <row r="38" spans="1:13" ht="15.75" x14ac:dyDescent="0.25">
      <c r="A38" s="24" t="s">
        <v>9</v>
      </c>
      <c r="B38" s="24"/>
      <c r="C38" s="24"/>
      <c r="D38" s="24"/>
      <c r="E38" s="24"/>
      <c r="F38" s="24"/>
      <c r="G38" s="24"/>
      <c r="H38" s="24"/>
      <c r="I38" s="24"/>
      <c r="J38" s="24"/>
      <c r="K38" s="24"/>
      <c r="L38" s="24"/>
      <c r="M38" s="24"/>
    </row>
    <row r="39" spans="1:13" ht="15.75" x14ac:dyDescent="0.25">
      <c r="A39" s="2"/>
    </row>
    <row r="40" spans="1:13" ht="15.75" x14ac:dyDescent="0.25">
      <c r="A40" s="24" t="s">
        <v>72</v>
      </c>
      <c r="B40" s="24"/>
      <c r="C40" s="24"/>
      <c r="D40" s="24"/>
      <c r="E40" s="24"/>
      <c r="F40" s="24"/>
      <c r="G40" s="24"/>
      <c r="H40" s="24"/>
      <c r="I40" s="24"/>
      <c r="J40" s="24"/>
      <c r="K40" s="24"/>
      <c r="L40" s="24"/>
      <c r="M40" s="24"/>
    </row>
    <row r="41" spans="1:13" ht="15.75" x14ac:dyDescent="0.25">
      <c r="A41" s="24" t="s">
        <v>10</v>
      </c>
      <c r="B41" s="24"/>
      <c r="C41" s="24"/>
      <c r="D41" s="24"/>
      <c r="E41" s="24"/>
      <c r="F41" s="24"/>
      <c r="G41" s="24"/>
      <c r="H41" s="24"/>
      <c r="I41" s="24"/>
      <c r="J41" s="24"/>
      <c r="K41" s="24"/>
      <c r="L41" s="24"/>
      <c r="M41" s="24"/>
    </row>
  </sheetData>
  <mergeCells count="32">
    <mergeCell ref="I6:M6"/>
    <mergeCell ref="I7:M7"/>
    <mergeCell ref="G9:I9"/>
    <mergeCell ref="G11:I11"/>
    <mergeCell ref="G20:I20"/>
    <mergeCell ref="I1:M1"/>
    <mergeCell ref="I2:M2"/>
    <mergeCell ref="I3:M3"/>
    <mergeCell ref="I4:M4"/>
    <mergeCell ref="I5:M5"/>
    <mergeCell ref="G25:I25"/>
    <mergeCell ref="G26:I26"/>
    <mergeCell ref="G21:I21"/>
    <mergeCell ref="A37:M37"/>
    <mergeCell ref="G12:I12"/>
    <mergeCell ref="G13:I13"/>
    <mergeCell ref="G27:I27"/>
    <mergeCell ref="G15:I15"/>
    <mergeCell ref="G16:I16"/>
    <mergeCell ref="G18:I18"/>
    <mergeCell ref="G22:I22"/>
    <mergeCell ref="G23:I23"/>
    <mergeCell ref="G24:I24"/>
    <mergeCell ref="G14:I14"/>
    <mergeCell ref="A38:M38"/>
    <mergeCell ref="A40:M40"/>
    <mergeCell ref="A41:M41"/>
    <mergeCell ref="G28:I28"/>
    <mergeCell ref="G29:I29"/>
    <mergeCell ref="G31:I31"/>
    <mergeCell ref="G33:I33"/>
    <mergeCell ref="A36:M36"/>
  </mergeCells>
  <phoneticPr fontId="0" type="noConversion"/>
  <pageMargins left="0.7" right="0.7" top="0.75" bottom="0.75" header="0.3" footer="0.3"/>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
  <sheetViews>
    <sheetView workbookViewId="0">
      <selection activeCell="E9" sqref="E9"/>
    </sheetView>
  </sheetViews>
  <sheetFormatPr defaultRowHeight="15" x14ac:dyDescent="0.25"/>
  <cols>
    <col min="1" max="1" width="12.5703125" customWidth="1"/>
    <col min="2" max="2" width="26.5703125" customWidth="1"/>
    <col min="3" max="3" width="24.7109375" customWidth="1"/>
    <col min="4" max="4" width="20.5703125" customWidth="1"/>
    <col min="5" max="5" width="22.42578125" customWidth="1"/>
    <col min="6" max="6" width="13" customWidth="1"/>
    <col min="7" max="7" width="8.28515625" customWidth="1"/>
  </cols>
  <sheetData>
    <row r="2" spans="1:7" ht="15.75" x14ac:dyDescent="0.25">
      <c r="A2" s="2"/>
    </row>
    <row r="3" spans="1:7" x14ac:dyDescent="0.25">
      <c r="A3" s="32" t="s">
        <v>20</v>
      </c>
      <c r="B3" s="32"/>
      <c r="C3" s="32"/>
      <c r="D3" s="32"/>
      <c r="E3" s="32"/>
      <c r="F3" s="32"/>
      <c r="G3" s="32"/>
    </row>
    <row r="4" spans="1:7" x14ac:dyDescent="0.25">
      <c r="A4" s="32" t="s">
        <v>21</v>
      </c>
      <c r="B4" s="32"/>
      <c r="C4" s="32"/>
      <c r="D4" s="32"/>
      <c r="E4" s="32"/>
      <c r="F4" s="32"/>
      <c r="G4" s="32"/>
    </row>
    <row r="5" spans="1:7" ht="15.75" thickBot="1" x14ac:dyDescent="0.3">
      <c r="A5" s="15"/>
      <c r="B5" s="16"/>
      <c r="C5" s="16"/>
      <c r="D5" s="16"/>
      <c r="E5" s="16"/>
      <c r="F5" s="16"/>
      <c r="G5" s="16"/>
    </row>
    <row r="6" spans="1:7" ht="216.75" thickBot="1" x14ac:dyDescent="0.3">
      <c r="A6" s="17" t="s">
        <v>27</v>
      </c>
      <c r="B6" s="18" t="s">
        <v>23</v>
      </c>
      <c r="C6" s="18" t="s">
        <v>24</v>
      </c>
      <c r="D6" s="18" t="s">
        <v>66</v>
      </c>
      <c r="E6" s="18" t="s">
        <v>25</v>
      </c>
      <c r="F6" s="18" t="s">
        <v>64</v>
      </c>
      <c r="G6" s="18" t="s">
        <v>26</v>
      </c>
    </row>
    <row r="7" spans="1:7" ht="15.75" thickBot="1" x14ac:dyDescent="0.3">
      <c r="A7" s="19">
        <v>1</v>
      </c>
      <c r="B7" s="20">
        <v>2</v>
      </c>
      <c r="C7" s="20">
        <v>3</v>
      </c>
      <c r="D7" s="20">
        <v>4</v>
      </c>
      <c r="E7" s="20">
        <v>5</v>
      </c>
      <c r="F7" s="20">
        <v>6</v>
      </c>
      <c r="G7" s="20">
        <v>7</v>
      </c>
    </row>
    <row r="8" spans="1:7" ht="36.75" thickBot="1" x14ac:dyDescent="0.3">
      <c r="A8" s="19" t="s">
        <v>70</v>
      </c>
      <c r="B8" s="34">
        <v>636400</v>
      </c>
      <c r="C8" s="34"/>
      <c r="D8" s="34">
        <v>300000</v>
      </c>
      <c r="E8" s="34">
        <v>565870.9</v>
      </c>
      <c r="F8" s="40">
        <f>E8/(B8+C8+D8)</f>
        <v>0.60430467748825289</v>
      </c>
      <c r="G8" s="20"/>
    </row>
    <row r="9" spans="1:7" ht="48.75" thickBot="1" x14ac:dyDescent="0.3">
      <c r="A9" s="23" t="s">
        <v>71</v>
      </c>
      <c r="B9" s="34">
        <v>515000</v>
      </c>
      <c r="C9" s="34"/>
      <c r="D9" s="34">
        <v>350000</v>
      </c>
      <c r="E9" s="34">
        <v>397830.53</v>
      </c>
      <c r="F9" s="40">
        <f t="shared" ref="F9:F11" si="0">E9/(B9+C9+D9)</f>
        <v>0.45991968786127169</v>
      </c>
      <c r="G9" s="20"/>
    </row>
    <row r="10" spans="1:7" ht="36.75" thickBot="1" x14ac:dyDescent="0.3">
      <c r="A10" s="19" t="s">
        <v>69</v>
      </c>
      <c r="B10" s="34">
        <v>5807114</v>
      </c>
      <c r="C10" s="34"/>
      <c r="D10" s="34"/>
      <c r="E10" s="34">
        <v>3882878.2</v>
      </c>
      <c r="F10" s="40">
        <f t="shared" si="0"/>
        <v>0.66864163507036378</v>
      </c>
      <c r="G10" s="20"/>
    </row>
    <row r="11" spans="1:7" s="39" customFormat="1" ht="15.75" thickBot="1" x14ac:dyDescent="0.3">
      <c r="A11" s="36" t="s">
        <v>62</v>
      </c>
      <c r="B11" s="37">
        <f>SUM(B8:B10)</f>
        <v>6958514</v>
      </c>
      <c r="C11" s="37">
        <f t="shared" ref="C11:E11" si="1">SUM(C8:C10)</f>
        <v>0</v>
      </c>
      <c r="D11" s="37">
        <f t="shared" si="1"/>
        <v>650000</v>
      </c>
      <c r="E11" s="37">
        <f t="shared" si="1"/>
        <v>4846579.63</v>
      </c>
      <c r="F11" s="41">
        <f t="shared" si="0"/>
        <v>0.63699424486831457</v>
      </c>
      <c r="G11" s="38"/>
    </row>
  </sheetData>
  <sortState ref="A7:G10">
    <sortCondition ref="A10"/>
  </sortState>
  <mergeCells count="2">
    <mergeCell ref="A3:G3"/>
    <mergeCell ref="A4:G4"/>
  </mergeCells>
  <phoneticPr fontId="0" type="noConversion"/>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0"/>
  <sheetViews>
    <sheetView zoomScaleNormal="100" workbookViewId="0">
      <selection activeCell="E23" sqref="E23"/>
    </sheetView>
  </sheetViews>
  <sheetFormatPr defaultRowHeight="15" x14ac:dyDescent="0.25"/>
  <cols>
    <col min="1" max="1" width="5.28515625" customWidth="1"/>
    <col min="2" max="2" width="15.42578125" customWidth="1"/>
    <col min="3" max="3" width="21" customWidth="1"/>
    <col min="4" max="4" width="12" customWidth="1"/>
    <col min="5" max="5" width="9.85546875" customWidth="1"/>
    <col min="6" max="6" width="7.5703125" customWidth="1"/>
    <col min="7" max="8" width="10.28515625" customWidth="1"/>
    <col min="9" max="9" width="12.28515625" customWidth="1"/>
    <col min="10" max="10" width="10.140625" customWidth="1"/>
    <col min="11" max="11" width="10.7109375" customWidth="1"/>
    <col min="12" max="12" width="6.85546875" customWidth="1"/>
  </cols>
  <sheetData>
    <row r="2" spans="1:12" x14ac:dyDescent="0.25">
      <c r="A2" s="32" t="s">
        <v>28</v>
      </c>
      <c r="B2" s="32"/>
      <c r="C2" s="32"/>
      <c r="D2" s="32"/>
      <c r="E2" s="32"/>
      <c r="F2" s="32"/>
      <c r="G2" s="32"/>
      <c r="H2" s="32"/>
      <c r="I2" s="32"/>
      <c r="J2" s="32"/>
      <c r="K2" s="32"/>
      <c r="L2" s="32"/>
    </row>
    <row r="3" spans="1:12" x14ac:dyDescent="0.25">
      <c r="A3" s="32" t="s">
        <v>29</v>
      </c>
      <c r="B3" s="32"/>
      <c r="C3" s="32"/>
      <c r="D3" s="32"/>
      <c r="E3" s="32"/>
      <c r="F3" s="32"/>
      <c r="G3" s="32"/>
      <c r="H3" s="32"/>
      <c r="I3" s="32"/>
      <c r="J3" s="32"/>
      <c r="K3" s="32"/>
      <c r="L3" s="32"/>
    </row>
    <row r="4" spans="1:12" ht="15.75" thickBot="1" x14ac:dyDescent="0.3">
      <c r="A4" s="15"/>
      <c r="B4" s="16"/>
      <c r="C4" s="16"/>
      <c r="D4" s="16"/>
      <c r="E4" s="16"/>
      <c r="F4" s="16"/>
      <c r="G4" s="16"/>
      <c r="H4" s="16"/>
      <c r="I4" s="16"/>
      <c r="J4" s="16"/>
      <c r="K4" s="16"/>
      <c r="L4" s="16"/>
    </row>
    <row r="5" spans="1:12" ht="167.25" customHeight="1" thickBot="1" x14ac:dyDescent="0.3">
      <c r="A5" s="17" t="s">
        <v>22</v>
      </c>
      <c r="B5" s="17" t="s">
        <v>30</v>
      </c>
      <c r="C5" s="17" t="s">
        <v>31</v>
      </c>
      <c r="D5" s="17" t="s">
        <v>32</v>
      </c>
      <c r="E5" s="17" t="s">
        <v>33</v>
      </c>
      <c r="F5" s="17" t="s">
        <v>34</v>
      </c>
      <c r="G5" s="17" t="s">
        <v>35</v>
      </c>
      <c r="H5" s="17" t="s">
        <v>39</v>
      </c>
      <c r="I5" s="17" t="s">
        <v>40</v>
      </c>
      <c r="J5" s="22" t="s">
        <v>36</v>
      </c>
      <c r="K5" s="17" t="s">
        <v>37</v>
      </c>
      <c r="L5" s="17" t="s">
        <v>38</v>
      </c>
    </row>
    <row r="6" spans="1:12" ht="11.25" customHeight="1" thickBot="1" x14ac:dyDescent="0.3">
      <c r="A6" s="19">
        <v>1</v>
      </c>
      <c r="B6" s="20">
        <v>2</v>
      </c>
      <c r="C6" s="20">
        <v>3</v>
      </c>
      <c r="D6" s="20">
        <v>4</v>
      </c>
      <c r="E6" s="20">
        <v>5</v>
      </c>
      <c r="F6" s="20">
        <v>6</v>
      </c>
      <c r="G6" s="20">
        <v>7</v>
      </c>
      <c r="H6" s="20">
        <v>8</v>
      </c>
      <c r="I6" s="20">
        <v>9</v>
      </c>
      <c r="J6" s="20">
        <v>10</v>
      </c>
      <c r="K6" s="20">
        <v>11</v>
      </c>
      <c r="L6" s="20">
        <v>12</v>
      </c>
    </row>
    <row r="7" spans="1:12" ht="72.75" thickBot="1" x14ac:dyDescent="0.3">
      <c r="A7" s="19">
        <v>1</v>
      </c>
      <c r="B7" s="42" t="s">
        <v>73</v>
      </c>
      <c r="C7" s="21" t="s">
        <v>74</v>
      </c>
      <c r="D7" s="20"/>
      <c r="E7" s="21" t="s">
        <v>58</v>
      </c>
      <c r="F7" s="21">
        <v>400</v>
      </c>
      <c r="G7" s="21">
        <v>238</v>
      </c>
      <c r="H7" s="35">
        <f>G7/F7</f>
        <v>0.59499999999999997</v>
      </c>
      <c r="I7" s="35">
        <v>88000</v>
      </c>
      <c r="J7" s="35">
        <f>I7/SUM($I$7:$I$18)</f>
        <v>1.0060391961330689E-2</v>
      </c>
      <c r="K7" s="44">
        <f>H7*J7+H8*J8+H9*J9+H10*J10+H11*J11+H12*J12+H13*J13+H14*J14+H15*J15+H16*J16+H17*J17+H18*J18</f>
        <v>0.60266535680363331</v>
      </c>
      <c r="L7" s="21"/>
    </row>
    <row r="8" spans="1:12" ht="72.75" thickBot="1" x14ac:dyDescent="0.3">
      <c r="A8" s="19">
        <v>2</v>
      </c>
      <c r="B8" s="43" t="s">
        <v>73</v>
      </c>
      <c r="C8" s="21" t="s">
        <v>75</v>
      </c>
      <c r="D8" s="20"/>
      <c r="E8" s="21" t="s">
        <v>59</v>
      </c>
      <c r="F8" s="21">
        <v>200</v>
      </c>
      <c r="G8" s="21">
        <v>113</v>
      </c>
      <c r="H8" s="35">
        <f t="shared" ref="H8:H18" si="0">G8/F8</f>
        <v>0.56499999999999995</v>
      </c>
      <c r="I8" s="35">
        <v>46000</v>
      </c>
      <c r="J8" s="35">
        <f t="shared" ref="J8:J18" si="1">I8/SUM($I$7:$I$18)</f>
        <v>5.2588412525137688E-3</v>
      </c>
      <c r="K8" s="45"/>
      <c r="L8" s="21"/>
    </row>
    <row r="9" spans="1:12" ht="84.75" thickBot="1" x14ac:dyDescent="0.3">
      <c r="A9" s="19">
        <v>3</v>
      </c>
      <c r="B9" s="43" t="s">
        <v>77</v>
      </c>
      <c r="C9" s="21" t="s">
        <v>76</v>
      </c>
      <c r="D9" s="20"/>
      <c r="E9" s="21" t="s">
        <v>58</v>
      </c>
      <c r="F9" s="21">
        <v>400</v>
      </c>
      <c r="G9" s="21">
        <v>200</v>
      </c>
      <c r="H9" s="35">
        <f t="shared" si="0"/>
        <v>0.5</v>
      </c>
      <c r="I9" s="35">
        <v>88000</v>
      </c>
      <c r="J9" s="35">
        <f t="shared" si="1"/>
        <v>1.0060391961330689E-2</v>
      </c>
      <c r="K9" s="45"/>
      <c r="L9" s="21"/>
    </row>
    <row r="10" spans="1:12" ht="72.75" thickBot="1" x14ac:dyDescent="0.3">
      <c r="A10" s="19">
        <v>4</v>
      </c>
      <c r="B10" s="43" t="s">
        <v>77</v>
      </c>
      <c r="C10" s="21" t="s">
        <v>78</v>
      </c>
      <c r="D10" s="20"/>
      <c r="E10" s="21" t="s">
        <v>59</v>
      </c>
      <c r="F10" s="21">
        <v>200</v>
      </c>
      <c r="G10" s="21">
        <v>220</v>
      </c>
      <c r="H10" s="35">
        <f t="shared" si="0"/>
        <v>1.1000000000000001</v>
      </c>
      <c r="I10" s="35">
        <v>46000</v>
      </c>
      <c r="J10" s="35">
        <f t="shared" si="1"/>
        <v>5.2588412525137688E-3</v>
      </c>
      <c r="K10" s="45"/>
      <c r="L10" s="21"/>
    </row>
    <row r="11" spans="1:12" ht="144.75" thickBot="1" x14ac:dyDescent="0.3">
      <c r="A11" s="19">
        <v>5</v>
      </c>
      <c r="B11" s="43" t="s">
        <v>81</v>
      </c>
      <c r="C11" s="21" t="s">
        <v>79</v>
      </c>
      <c r="D11" s="20"/>
      <c r="E11" s="21" t="s">
        <v>80</v>
      </c>
      <c r="F11" s="21">
        <v>305</v>
      </c>
      <c r="G11" s="21">
        <v>226</v>
      </c>
      <c r="H11" s="35">
        <f t="shared" si="0"/>
        <v>0.74098360655737705</v>
      </c>
      <c r="I11" s="35">
        <v>335500</v>
      </c>
      <c r="J11" s="35">
        <f t="shared" si="1"/>
        <v>3.8355244352573252E-2</v>
      </c>
      <c r="K11" s="45"/>
      <c r="L11" s="21"/>
    </row>
    <row r="12" spans="1:12" ht="84.75" thickBot="1" x14ac:dyDescent="0.3">
      <c r="A12" s="19">
        <v>6</v>
      </c>
      <c r="B12" s="43" t="s">
        <v>83</v>
      </c>
      <c r="C12" s="21" t="s">
        <v>82</v>
      </c>
      <c r="D12" s="20"/>
      <c r="E12" s="21" t="s">
        <v>58</v>
      </c>
      <c r="F12" s="21">
        <v>700</v>
      </c>
      <c r="G12" s="21">
        <v>248</v>
      </c>
      <c r="H12" s="35">
        <f t="shared" si="0"/>
        <v>0.35428571428571426</v>
      </c>
      <c r="I12" s="35">
        <v>133000</v>
      </c>
      <c r="J12" s="35">
        <f t="shared" si="1"/>
        <v>1.5204910577920245E-2</v>
      </c>
      <c r="K12" s="45"/>
      <c r="L12" s="21"/>
    </row>
    <row r="13" spans="1:12" ht="72.75" thickBot="1" x14ac:dyDescent="0.3">
      <c r="A13" s="19">
        <v>7</v>
      </c>
      <c r="B13" s="43" t="s">
        <v>83</v>
      </c>
      <c r="C13" s="21" t="s">
        <v>84</v>
      </c>
      <c r="D13" s="20"/>
      <c r="E13" s="21" t="s">
        <v>59</v>
      </c>
      <c r="F13" s="21">
        <v>450</v>
      </c>
      <c r="G13" s="21">
        <v>140</v>
      </c>
      <c r="H13" s="35">
        <f t="shared" si="0"/>
        <v>0.31111111111111112</v>
      </c>
      <c r="I13" s="35">
        <v>94500</v>
      </c>
      <c r="J13" s="35">
        <f t="shared" si="1"/>
        <v>1.0803489094838069E-2</v>
      </c>
      <c r="K13" s="45"/>
      <c r="L13" s="21"/>
    </row>
    <row r="14" spans="1:12" ht="84.75" thickBot="1" x14ac:dyDescent="0.3">
      <c r="A14" s="19">
        <v>8</v>
      </c>
      <c r="B14" s="43" t="s">
        <v>86</v>
      </c>
      <c r="C14" s="21" t="s">
        <v>85</v>
      </c>
      <c r="D14" s="20"/>
      <c r="E14" s="21" t="s">
        <v>58</v>
      </c>
      <c r="F14" s="21">
        <v>400</v>
      </c>
      <c r="G14" s="21">
        <v>193</v>
      </c>
      <c r="H14" s="35">
        <f t="shared" si="0"/>
        <v>0.48249999999999998</v>
      </c>
      <c r="I14" s="35">
        <v>84000</v>
      </c>
      <c r="J14" s="35">
        <f t="shared" si="1"/>
        <v>9.60310141763384E-3</v>
      </c>
      <c r="K14" s="45"/>
      <c r="L14" s="21"/>
    </row>
    <row r="15" spans="1:12" ht="72.75" thickBot="1" x14ac:dyDescent="0.3">
      <c r="A15" s="19">
        <v>9</v>
      </c>
      <c r="B15" s="43" t="s">
        <v>86</v>
      </c>
      <c r="C15" s="21" t="s">
        <v>87</v>
      </c>
      <c r="D15" s="20"/>
      <c r="E15" s="21" t="s">
        <v>59</v>
      </c>
      <c r="F15" s="21">
        <v>200</v>
      </c>
      <c r="G15" s="21">
        <v>92</v>
      </c>
      <c r="H15" s="35">
        <f t="shared" si="0"/>
        <v>0.46</v>
      </c>
      <c r="I15" s="35">
        <v>43000</v>
      </c>
      <c r="J15" s="35">
        <f t="shared" si="1"/>
        <v>4.9158733447411318E-3</v>
      </c>
      <c r="K15" s="45"/>
      <c r="L15" s="21"/>
    </row>
    <row r="16" spans="1:12" ht="72.75" thickBot="1" x14ac:dyDescent="0.3">
      <c r="A16" s="19">
        <v>10</v>
      </c>
      <c r="B16" s="43"/>
      <c r="C16" s="21" t="s">
        <v>88</v>
      </c>
      <c r="D16" s="20"/>
      <c r="E16" s="21" t="s">
        <v>90</v>
      </c>
      <c r="F16" s="21">
        <v>20</v>
      </c>
      <c r="G16" s="21">
        <v>19</v>
      </c>
      <c r="H16" s="35">
        <f t="shared" si="0"/>
        <v>0.95</v>
      </c>
      <c r="I16" s="35">
        <v>9000</v>
      </c>
      <c r="J16" s="35">
        <f t="shared" si="1"/>
        <v>1.0289037233179113E-3</v>
      </c>
      <c r="K16" s="45"/>
      <c r="L16" s="21"/>
    </row>
    <row r="17" spans="1:12" ht="27" customHeight="1" thickBot="1" x14ac:dyDescent="0.3">
      <c r="A17" s="19">
        <v>11</v>
      </c>
      <c r="B17" s="43" t="s">
        <v>89</v>
      </c>
      <c r="C17" s="21" t="s">
        <v>60</v>
      </c>
      <c r="D17" s="20"/>
      <c r="E17" s="21" t="s">
        <v>61</v>
      </c>
      <c r="F17" s="21">
        <v>7000</v>
      </c>
      <c r="G17" s="21">
        <v>4284</v>
      </c>
      <c r="H17" s="35">
        <f t="shared" si="0"/>
        <v>0.61199999999999999</v>
      </c>
      <c r="I17" s="35">
        <v>7687400</v>
      </c>
      <c r="J17" s="35">
        <f t="shared" si="1"/>
        <v>0.87884383140379019</v>
      </c>
      <c r="K17" s="45"/>
      <c r="L17" s="21"/>
    </row>
    <row r="18" spans="1:12" ht="105.75" customHeight="1" thickBot="1" x14ac:dyDescent="0.3">
      <c r="A18" s="19">
        <v>12</v>
      </c>
      <c r="B18" s="43">
        <v>8.384E+20</v>
      </c>
      <c r="C18" s="21" t="s">
        <v>67</v>
      </c>
      <c r="D18" s="20"/>
      <c r="E18" s="21" t="s">
        <v>91</v>
      </c>
      <c r="F18" s="21">
        <v>51</v>
      </c>
      <c r="G18" s="21">
        <v>0</v>
      </c>
      <c r="H18" s="35">
        <f t="shared" si="0"/>
        <v>0</v>
      </c>
      <c r="I18" s="35">
        <v>92774.099999999991</v>
      </c>
      <c r="J18" s="35">
        <f t="shared" si="1"/>
        <v>1.0606179657496471E-2</v>
      </c>
      <c r="K18" s="45"/>
      <c r="L18" s="21"/>
    </row>
    <row r="19" spans="1:12" ht="15.75" thickBot="1" x14ac:dyDescent="0.3">
      <c r="A19" s="19">
        <v>13</v>
      </c>
      <c r="B19" s="21" t="s">
        <v>62</v>
      </c>
      <c r="C19" s="21"/>
      <c r="D19" s="20"/>
      <c r="E19" s="21"/>
      <c r="F19" s="21"/>
      <c r="G19" s="21"/>
      <c r="H19" s="35"/>
      <c r="I19" s="35">
        <f>SUM(I7:I18)</f>
        <v>8747174.0999999996</v>
      </c>
      <c r="J19" s="35"/>
      <c r="K19" s="45"/>
      <c r="L19" s="21"/>
    </row>
    <row r="20" spans="1:12" ht="0.75" customHeight="1" thickBot="1" x14ac:dyDescent="0.3">
      <c r="A20" s="19">
        <v>12</v>
      </c>
      <c r="B20" s="21"/>
      <c r="C20" s="21"/>
      <c r="D20" s="20"/>
      <c r="E20" s="21"/>
      <c r="F20" s="21"/>
      <c r="G20" s="21"/>
      <c r="H20" s="35"/>
      <c r="I20" s="35"/>
      <c r="J20" s="35"/>
      <c r="K20" s="46"/>
      <c r="L20" s="21"/>
    </row>
  </sheetData>
  <autoFilter ref="A5:L20"/>
  <mergeCells count="3">
    <mergeCell ref="A2:L2"/>
    <mergeCell ref="A3:L3"/>
    <mergeCell ref="K7:K20"/>
  </mergeCells>
  <phoneticPr fontId="0" type="noConversion"/>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
  <sheetViews>
    <sheetView workbookViewId="0">
      <selection activeCell="C16" sqref="C16"/>
    </sheetView>
  </sheetViews>
  <sheetFormatPr defaultRowHeight="15" x14ac:dyDescent="0.25"/>
  <cols>
    <col min="1" max="1" width="25.7109375" customWidth="1"/>
    <col min="2" max="2" width="26.140625" customWidth="1"/>
    <col min="3" max="3" width="24.5703125" customWidth="1"/>
  </cols>
  <sheetData>
    <row r="2" spans="1:3" x14ac:dyDescent="0.25">
      <c r="A2" s="33" t="s">
        <v>41</v>
      </c>
      <c r="B2" s="33"/>
      <c r="C2" s="33"/>
    </row>
    <row r="3" spans="1:3" x14ac:dyDescent="0.25">
      <c r="A3" s="33" t="s">
        <v>42</v>
      </c>
      <c r="B3" s="33"/>
      <c r="C3" s="33"/>
    </row>
    <row r="4" spans="1:3" ht="15.75" thickBot="1" x14ac:dyDescent="0.3">
      <c r="A4" s="10"/>
      <c r="B4" s="11"/>
      <c r="C4" s="11"/>
    </row>
    <row r="5" spans="1:3" ht="77.25" thickBot="1" x14ac:dyDescent="0.3">
      <c r="A5" s="12" t="s">
        <v>43</v>
      </c>
      <c r="B5" s="12" t="s">
        <v>44</v>
      </c>
      <c r="C5" s="12" t="s">
        <v>45</v>
      </c>
    </row>
    <row r="6" spans="1:3" ht="15.75" thickBot="1" x14ac:dyDescent="0.3">
      <c r="A6" s="13">
        <v>1</v>
      </c>
      <c r="B6" s="14">
        <v>2</v>
      </c>
      <c r="C6" s="14">
        <v>3</v>
      </c>
    </row>
    <row r="7" spans="1:3" ht="15.75" thickBot="1" x14ac:dyDescent="0.3">
      <c r="A7" s="47">
        <f>'Часть 2 Показат. объема'!K7:K20</f>
        <v>0.60266535680363331</v>
      </c>
      <c r="B7" s="48">
        <f>'Часть 1 Фин.обеспеч.'!F11</f>
        <v>0.63699424486831457</v>
      </c>
      <c r="C7" s="48">
        <f>A7/B7</f>
        <v>0.94610800907349157</v>
      </c>
    </row>
  </sheetData>
  <mergeCells count="2">
    <mergeCell ref="A2:C2"/>
    <mergeCell ref="A3:C3"/>
  </mergeCells>
  <phoneticPr fontId="0"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1"/>
  <sheetViews>
    <sheetView zoomScaleNormal="100" workbookViewId="0">
      <selection activeCell="F9" sqref="F9"/>
    </sheetView>
  </sheetViews>
  <sheetFormatPr defaultRowHeight="15" x14ac:dyDescent="0.25"/>
  <cols>
    <col min="1" max="1" width="11.5703125" style="9" customWidth="1"/>
    <col min="2" max="2" width="18.5703125" customWidth="1"/>
    <col min="3" max="3" width="20.85546875" customWidth="1"/>
    <col min="4" max="4" width="17.5703125" customWidth="1"/>
    <col min="5" max="5" width="19.42578125" customWidth="1"/>
    <col min="6" max="6" width="18.28515625" customWidth="1"/>
    <col min="7" max="7" width="20.85546875" customWidth="1"/>
    <col min="8" max="8" width="20.28515625" customWidth="1"/>
    <col min="9" max="9" width="21.140625" customWidth="1"/>
    <col min="257" max="257" width="11.5703125" customWidth="1"/>
    <col min="258" max="258" width="18.5703125" customWidth="1"/>
    <col min="259" max="259" width="20.85546875" customWidth="1"/>
    <col min="260" max="260" width="17.5703125" customWidth="1"/>
    <col min="261" max="261" width="19.42578125" customWidth="1"/>
    <col min="262" max="262" width="18.28515625" customWidth="1"/>
    <col min="263" max="263" width="20.85546875" customWidth="1"/>
    <col min="264" max="264" width="20.28515625" customWidth="1"/>
    <col min="265" max="265" width="21.140625" customWidth="1"/>
    <col min="513" max="513" width="11.5703125" customWidth="1"/>
    <col min="514" max="514" width="18.5703125" customWidth="1"/>
    <col min="515" max="515" width="20.85546875" customWidth="1"/>
    <col min="516" max="516" width="17.5703125" customWidth="1"/>
    <col min="517" max="517" width="19.42578125" customWidth="1"/>
    <col min="518" max="518" width="18.28515625" customWidth="1"/>
    <col min="519" max="519" width="20.85546875" customWidth="1"/>
    <col min="520" max="520" width="20.28515625" customWidth="1"/>
    <col min="521" max="521" width="21.140625" customWidth="1"/>
    <col min="769" max="769" width="11.5703125" customWidth="1"/>
    <col min="770" max="770" width="18.5703125" customWidth="1"/>
    <col min="771" max="771" width="20.85546875" customWidth="1"/>
    <col min="772" max="772" width="17.5703125" customWidth="1"/>
    <col min="773" max="773" width="19.42578125" customWidth="1"/>
    <col min="774" max="774" width="18.28515625" customWidth="1"/>
    <col min="775" max="775" width="20.85546875" customWidth="1"/>
    <col min="776" max="776" width="20.28515625" customWidth="1"/>
    <col min="777" max="777" width="21.140625" customWidth="1"/>
    <col min="1025" max="1025" width="11.5703125" customWidth="1"/>
    <col min="1026" max="1026" width="18.5703125" customWidth="1"/>
    <col min="1027" max="1027" width="20.85546875" customWidth="1"/>
    <col min="1028" max="1028" width="17.5703125" customWidth="1"/>
    <col min="1029" max="1029" width="19.42578125" customWidth="1"/>
    <col min="1030" max="1030" width="18.28515625" customWidth="1"/>
    <col min="1031" max="1031" width="20.85546875" customWidth="1"/>
    <col min="1032" max="1032" width="20.28515625" customWidth="1"/>
    <col min="1033" max="1033" width="21.140625" customWidth="1"/>
    <col min="1281" max="1281" width="11.5703125" customWidth="1"/>
    <col min="1282" max="1282" width="18.5703125" customWidth="1"/>
    <col min="1283" max="1283" width="20.85546875" customWidth="1"/>
    <col min="1284" max="1284" width="17.5703125" customWidth="1"/>
    <col min="1285" max="1285" width="19.42578125" customWidth="1"/>
    <col min="1286" max="1286" width="18.28515625" customWidth="1"/>
    <col min="1287" max="1287" width="20.85546875" customWidth="1"/>
    <col min="1288" max="1288" width="20.28515625" customWidth="1"/>
    <col min="1289" max="1289" width="21.140625" customWidth="1"/>
    <col min="1537" max="1537" width="11.5703125" customWidth="1"/>
    <col min="1538" max="1538" width="18.5703125" customWidth="1"/>
    <col min="1539" max="1539" width="20.85546875" customWidth="1"/>
    <col min="1540" max="1540" width="17.5703125" customWidth="1"/>
    <col min="1541" max="1541" width="19.42578125" customWidth="1"/>
    <col min="1542" max="1542" width="18.28515625" customWidth="1"/>
    <col min="1543" max="1543" width="20.85546875" customWidth="1"/>
    <col min="1544" max="1544" width="20.28515625" customWidth="1"/>
    <col min="1545" max="1545" width="21.140625" customWidth="1"/>
    <col min="1793" max="1793" width="11.5703125" customWidth="1"/>
    <col min="1794" max="1794" width="18.5703125" customWidth="1"/>
    <col min="1795" max="1795" width="20.85546875" customWidth="1"/>
    <col min="1796" max="1796" width="17.5703125" customWidth="1"/>
    <col min="1797" max="1797" width="19.42578125" customWidth="1"/>
    <col min="1798" max="1798" width="18.28515625" customWidth="1"/>
    <col min="1799" max="1799" width="20.85546875" customWidth="1"/>
    <col min="1800" max="1800" width="20.28515625" customWidth="1"/>
    <col min="1801" max="1801" width="21.140625" customWidth="1"/>
    <col min="2049" max="2049" width="11.5703125" customWidth="1"/>
    <col min="2050" max="2050" width="18.5703125" customWidth="1"/>
    <col min="2051" max="2051" width="20.85546875" customWidth="1"/>
    <col min="2052" max="2052" width="17.5703125" customWidth="1"/>
    <col min="2053" max="2053" width="19.42578125" customWidth="1"/>
    <col min="2054" max="2054" width="18.28515625" customWidth="1"/>
    <col min="2055" max="2055" width="20.85546875" customWidth="1"/>
    <col min="2056" max="2056" width="20.28515625" customWidth="1"/>
    <col min="2057" max="2057" width="21.140625" customWidth="1"/>
    <col min="2305" max="2305" width="11.5703125" customWidth="1"/>
    <col min="2306" max="2306" width="18.5703125" customWidth="1"/>
    <col min="2307" max="2307" width="20.85546875" customWidth="1"/>
    <col min="2308" max="2308" width="17.5703125" customWidth="1"/>
    <col min="2309" max="2309" width="19.42578125" customWidth="1"/>
    <col min="2310" max="2310" width="18.28515625" customWidth="1"/>
    <col min="2311" max="2311" width="20.85546875" customWidth="1"/>
    <col min="2312" max="2312" width="20.28515625" customWidth="1"/>
    <col min="2313" max="2313" width="21.140625" customWidth="1"/>
    <col min="2561" max="2561" width="11.5703125" customWidth="1"/>
    <col min="2562" max="2562" width="18.5703125" customWidth="1"/>
    <col min="2563" max="2563" width="20.85546875" customWidth="1"/>
    <col min="2564" max="2564" width="17.5703125" customWidth="1"/>
    <col min="2565" max="2565" width="19.42578125" customWidth="1"/>
    <col min="2566" max="2566" width="18.28515625" customWidth="1"/>
    <col min="2567" max="2567" width="20.85546875" customWidth="1"/>
    <col min="2568" max="2568" width="20.28515625" customWidth="1"/>
    <col min="2569" max="2569" width="21.140625" customWidth="1"/>
    <col min="2817" max="2817" width="11.5703125" customWidth="1"/>
    <col min="2818" max="2818" width="18.5703125" customWidth="1"/>
    <col min="2819" max="2819" width="20.85546875" customWidth="1"/>
    <col min="2820" max="2820" width="17.5703125" customWidth="1"/>
    <col min="2821" max="2821" width="19.42578125" customWidth="1"/>
    <col min="2822" max="2822" width="18.28515625" customWidth="1"/>
    <col min="2823" max="2823" width="20.85546875" customWidth="1"/>
    <col min="2824" max="2824" width="20.28515625" customWidth="1"/>
    <col min="2825" max="2825" width="21.140625" customWidth="1"/>
    <col min="3073" max="3073" width="11.5703125" customWidth="1"/>
    <col min="3074" max="3074" width="18.5703125" customWidth="1"/>
    <col min="3075" max="3075" width="20.85546875" customWidth="1"/>
    <col min="3076" max="3076" width="17.5703125" customWidth="1"/>
    <col min="3077" max="3077" width="19.42578125" customWidth="1"/>
    <col min="3078" max="3078" width="18.28515625" customWidth="1"/>
    <col min="3079" max="3079" width="20.85546875" customWidth="1"/>
    <col min="3080" max="3080" width="20.28515625" customWidth="1"/>
    <col min="3081" max="3081" width="21.140625" customWidth="1"/>
    <col min="3329" max="3329" width="11.5703125" customWidth="1"/>
    <col min="3330" max="3330" width="18.5703125" customWidth="1"/>
    <col min="3331" max="3331" width="20.85546875" customWidth="1"/>
    <col min="3332" max="3332" width="17.5703125" customWidth="1"/>
    <col min="3333" max="3333" width="19.42578125" customWidth="1"/>
    <col min="3334" max="3334" width="18.28515625" customWidth="1"/>
    <col min="3335" max="3335" width="20.85546875" customWidth="1"/>
    <col min="3336" max="3336" width="20.28515625" customWidth="1"/>
    <col min="3337" max="3337" width="21.140625" customWidth="1"/>
    <col min="3585" max="3585" width="11.5703125" customWidth="1"/>
    <col min="3586" max="3586" width="18.5703125" customWidth="1"/>
    <col min="3587" max="3587" width="20.85546875" customWidth="1"/>
    <col min="3588" max="3588" width="17.5703125" customWidth="1"/>
    <col min="3589" max="3589" width="19.42578125" customWidth="1"/>
    <col min="3590" max="3590" width="18.28515625" customWidth="1"/>
    <col min="3591" max="3591" width="20.85546875" customWidth="1"/>
    <col min="3592" max="3592" width="20.28515625" customWidth="1"/>
    <col min="3593" max="3593" width="21.140625" customWidth="1"/>
    <col min="3841" max="3841" width="11.5703125" customWidth="1"/>
    <col min="3842" max="3842" width="18.5703125" customWidth="1"/>
    <col min="3843" max="3843" width="20.85546875" customWidth="1"/>
    <col min="3844" max="3844" width="17.5703125" customWidth="1"/>
    <col min="3845" max="3845" width="19.42578125" customWidth="1"/>
    <col min="3846" max="3846" width="18.28515625" customWidth="1"/>
    <col min="3847" max="3847" width="20.85546875" customWidth="1"/>
    <col min="3848" max="3848" width="20.28515625" customWidth="1"/>
    <col min="3849" max="3849" width="21.140625" customWidth="1"/>
    <col min="4097" max="4097" width="11.5703125" customWidth="1"/>
    <col min="4098" max="4098" width="18.5703125" customWidth="1"/>
    <col min="4099" max="4099" width="20.85546875" customWidth="1"/>
    <col min="4100" max="4100" width="17.5703125" customWidth="1"/>
    <col min="4101" max="4101" width="19.42578125" customWidth="1"/>
    <col min="4102" max="4102" width="18.28515625" customWidth="1"/>
    <col min="4103" max="4103" width="20.85546875" customWidth="1"/>
    <col min="4104" max="4104" width="20.28515625" customWidth="1"/>
    <col min="4105" max="4105" width="21.140625" customWidth="1"/>
    <col min="4353" max="4353" width="11.5703125" customWidth="1"/>
    <col min="4354" max="4354" width="18.5703125" customWidth="1"/>
    <col min="4355" max="4355" width="20.85546875" customWidth="1"/>
    <col min="4356" max="4356" width="17.5703125" customWidth="1"/>
    <col min="4357" max="4357" width="19.42578125" customWidth="1"/>
    <col min="4358" max="4358" width="18.28515625" customWidth="1"/>
    <col min="4359" max="4359" width="20.85546875" customWidth="1"/>
    <col min="4360" max="4360" width="20.28515625" customWidth="1"/>
    <col min="4361" max="4361" width="21.140625" customWidth="1"/>
    <col min="4609" max="4609" width="11.5703125" customWidth="1"/>
    <col min="4610" max="4610" width="18.5703125" customWidth="1"/>
    <col min="4611" max="4611" width="20.85546875" customWidth="1"/>
    <col min="4612" max="4612" width="17.5703125" customWidth="1"/>
    <col min="4613" max="4613" width="19.42578125" customWidth="1"/>
    <col min="4614" max="4614" width="18.28515625" customWidth="1"/>
    <col min="4615" max="4615" width="20.85546875" customWidth="1"/>
    <col min="4616" max="4616" width="20.28515625" customWidth="1"/>
    <col min="4617" max="4617" width="21.140625" customWidth="1"/>
    <col min="4865" max="4865" width="11.5703125" customWidth="1"/>
    <col min="4866" max="4866" width="18.5703125" customWidth="1"/>
    <col min="4867" max="4867" width="20.85546875" customWidth="1"/>
    <col min="4868" max="4868" width="17.5703125" customWidth="1"/>
    <col min="4869" max="4869" width="19.42578125" customWidth="1"/>
    <col min="4870" max="4870" width="18.28515625" customWidth="1"/>
    <col min="4871" max="4871" width="20.85546875" customWidth="1"/>
    <col min="4872" max="4872" width="20.28515625" customWidth="1"/>
    <col min="4873" max="4873" width="21.140625" customWidth="1"/>
    <col min="5121" max="5121" width="11.5703125" customWidth="1"/>
    <col min="5122" max="5122" width="18.5703125" customWidth="1"/>
    <col min="5123" max="5123" width="20.85546875" customWidth="1"/>
    <col min="5124" max="5124" width="17.5703125" customWidth="1"/>
    <col min="5125" max="5125" width="19.42578125" customWidth="1"/>
    <col min="5126" max="5126" width="18.28515625" customWidth="1"/>
    <col min="5127" max="5127" width="20.85546875" customWidth="1"/>
    <col min="5128" max="5128" width="20.28515625" customWidth="1"/>
    <col min="5129" max="5129" width="21.140625" customWidth="1"/>
    <col min="5377" max="5377" width="11.5703125" customWidth="1"/>
    <col min="5378" max="5378" width="18.5703125" customWidth="1"/>
    <col min="5379" max="5379" width="20.85546875" customWidth="1"/>
    <col min="5380" max="5380" width="17.5703125" customWidth="1"/>
    <col min="5381" max="5381" width="19.42578125" customWidth="1"/>
    <col min="5382" max="5382" width="18.28515625" customWidth="1"/>
    <col min="5383" max="5383" width="20.85546875" customWidth="1"/>
    <col min="5384" max="5384" width="20.28515625" customWidth="1"/>
    <col min="5385" max="5385" width="21.140625" customWidth="1"/>
    <col min="5633" max="5633" width="11.5703125" customWidth="1"/>
    <col min="5634" max="5634" width="18.5703125" customWidth="1"/>
    <col min="5635" max="5635" width="20.85546875" customWidth="1"/>
    <col min="5636" max="5636" width="17.5703125" customWidth="1"/>
    <col min="5637" max="5637" width="19.42578125" customWidth="1"/>
    <col min="5638" max="5638" width="18.28515625" customWidth="1"/>
    <col min="5639" max="5639" width="20.85546875" customWidth="1"/>
    <col min="5640" max="5640" width="20.28515625" customWidth="1"/>
    <col min="5641" max="5641" width="21.140625" customWidth="1"/>
    <col min="5889" max="5889" width="11.5703125" customWidth="1"/>
    <col min="5890" max="5890" width="18.5703125" customWidth="1"/>
    <col min="5891" max="5891" width="20.85546875" customWidth="1"/>
    <col min="5892" max="5892" width="17.5703125" customWidth="1"/>
    <col min="5893" max="5893" width="19.42578125" customWidth="1"/>
    <col min="5894" max="5894" width="18.28515625" customWidth="1"/>
    <col min="5895" max="5895" width="20.85546875" customWidth="1"/>
    <col min="5896" max="5896" width="20.28515625" customWidth="1"/>
    <col min="5897" max="5897" width="21.140625" customWidth="1"/>
    <col min="6145" max="6145" width="11.5703125" customWidth="1"/>
    <col min="6146" max="6146" width="18.5703125" customWidth="1"/>
    <col min="6147" max="6147" width="20.85546875" customWidth="1"/>
    <col min="6148" max="6148" width="17.5703125" customWidth="1"/>
    <col min="6149" max="6149" width="19.42578125" customWidth="1"/>
    <col min="6150" max="6150" width="18.28515625" customWidth="1"/>
    <col min="6151" max="6151" width="20.85546875" customWidth="1"/>
    <col min="6152" max="6152" width="20.28515625" customWidth="1"/>
    <col min="6153" max="6153" width="21.140625" customWidth="1"/>
    <col min="6401" max="6401" width="11.5703125" customWidth="1"/>
    <col min="6402" max="6402" width="18.5703125" customWidth="1"/>
    <col min="6403" max="6403" width="20.85546875" customWidth="1"/>
    <col min="6404" max="6404" width="17.5703125" customWidth="1"/>
    <col min="6405" max="6405" width="19.42578125" customWidth="1"/>
    <col min="6406" max="6406" width="18.28515625" customWidth="1"/>
    <col min="6407" max="6407" width="20.85546875" customWidth="1"/>
    <col min="6408" max="6408" width="20.28515625" customWidth="1"/>
    <col min="6409" max="6409" width="21.140625" customWidth="1"/>
    <col min="6657" max="6657" width="11.5703125" customWidth="1"/>
    <col min="6658" max="6658" width="18.5703125" customWidth="1"/>
    <col min="6659" max="6659" width="20.85546875" customWidth="1"/>
    <col min="6660" max="6660" width="17.5703125" customWidth="1"/>
    <col min="6661" max="6661" width="19.42578125" customWidth="1"/>
    <col min="6662" max="6662" width="18.28515625" customWidth="1"/>
    <col min="6663" max="6663" width="20.85546875" customWidth="1"/>
    <col min="6664" max="6664" width="20.28515625" customWidth="1"/>
    <col min="6665" max="6665" width="21.140625" customWidth="1"/>
    <col min="6913" max="6913" width="11.5703125" customWidth="1"/>
    <col min="6914" max="6914" width="18.5703125" customWidth="1"/>
    <col min="6915" max="6915" width="20.85546875" customWidth="1"/>
    <col min="6916" max="6916" width="17.5703125" customWidth="1"/>
    <col min="6917" max="6917" width="19.42578125" customWidth="1"/>
    <col min="6918" max="6918" width="18.28515625" customWidth="1"/>
    <col min="6919" max="6919" width="20.85546875" customWidth="1"/>
    <col min="6920" max="6920" width="20.28515625" customWidth="1"/>
    <col min="6921" max="6921" width="21.140625" customWidth="1"/>
    <col min="7169" max="7169" width="11.5703125" customWidth="1"/>
    <col min="7170" max="7170" width="18.5703125" customWidth="1"/>
    <col min="7171" max="7171" width="20.85546875" customWidth="1"/>
    <col min="7172" max="7172" width="17.5703125" customWidth="1"/>
    <col min="7173" max="7173" width="19.42578125" customWidth="1"/>
    <col min="7174" max="7174" width="18.28515625" customWidth="1"/>
    <col min="7175" max="7175" width="20.85546875" customWidth="1"/>
    <col min="7176" max="7176" width="20.28515625" customWidth="1"/>
    <col min="7177" max="7177" width="21.140625" customWidth="1"/>
    <col min="7425" max="7425" width="11.5703125" customWidth="1"/>
    <col min="7426" max="7426" width="18.5703125" customWidth="1"/>
    <col min="7427" max="7427" width="20.85546875" customWidth="1"/>
    <col min="7428" max="7428" width="17.5703125" customWidth="1"/>
    <col min="7429" max="7429" width="19.42578125" customWidth="1"/>
    <col min="7430" max="7430" width="18.28515625" customWidth="1"/>
    <col min="7431" max="7431" width="20.85546875" customWidth="1"/>
    <col min="7432" max="7432" width="20.28515625" customWidth="1"/>
    <col min="7433" max="7433" width="21.140625" customWidth="1"/>
    <col min="7681" max="7681" width="11.5703125" customWidth="1"/>
    <col min="7682" max="7682" width="18.5703125" customWidth="1"/>
    <col min="7683" max="7683" width="20.85546875" customWidth="1"/>
    <col min="7684" max="7684" width="17.5703125" customWidth="1"/>
    <col min="7685" max="7685" width="19.42578125" customWidth="1"/>
    <col min="7686" max="7686" width="18.28515625" customWidth="1"/>
    <col min="7687" max="7687" width="20.85546875" customWidth="1"/>
    <col min="7688" max="7688" width="20.28515625" customWidth="1"/>
    <col min="7689" max="7689" width="21.140625" customWidth="1"/>
    <col min="7937" max="7937" width="11.5703125" customWidth="1"/>
    <col min="7938" max="7938" width="18.5703125" customWidth="1"/>
    <col min="7939" max="7939" width="20.85546875" customWidth="1"/>
    <col min="7940" max="7940" width="17.5703125" customWidth="1"/>
    <col min="7941" max="7941" width="19.42578125" customWidth="1"/>
    <col min="7942" max="7942" width="18.28515625" customWidth="1"/>
    <col min="7943" max="7943" width="20.85546875" customWidth="1"/>
    <col min="7944" max="7944" width="20.28515625" customWidth="1"/>
    <col min="7945" max="7945" width="21.140625" customWidth="1"/>
    <col min="8193" max="8193" width="11.5703125" customWidth="1"/>
    <col min="8194" max="8194" width="18.5703125" customWidth="1"/>
    <col min="8195" max="8195" width="20.85546875" customWidth="1"/>
    <col min="8196" max="8196" width="17.5703125" customWidth="1"/>
    <col min="8197" max="8197" width="19.42578125" customWidth="1"/>
    <col min="8198" max="8198" width="18.28515625" customWidth="1"/>
    <col min="8199" max="8199" width="20.85546875" customWidth="1"/>
    <col min="8200" max="8200" width="20.28515625" customWidth="1"/>
    <col min="8201" max="8201" width="21.140625" customWidth="1"/>
    <col min="8449" max="8449" width="11.5703125" customWidth="1"/>
    <col min="8450" max="8450" width="18.5703125" customWidth="1"/>
    <col min="8451" max="8451" width="20.85546875" customWidth="1"/>
    <col min="8452" max="8452" width="17.5703125" customWidth="1"/>
    <col min="8453" max="8453" width="19.42578125" customWidth="1"/>
    <col min="8454" max="8454" width="18.28515625" customWidth="1"/>
    <col min="8455" max="8455" width="20.85546875" customWidth="1"/>
    <col min="8456" max="8456" width="20.28515625" customWidth="1"/>
    <col min="8457" max="8457" width="21.140625" customWidth="1"/>
    <col min="8705" max="8705" width="11.5703125" customWidth="1"/>
    <col min="8706" max="8706" width="18.5703125" customWidth="1"/>
    <col min="8707" max="8707" width="20.85546875" customWidth="1"/>
    <col min="8708" max="8708" width="17.5703125" customWidth="1"/>
    <col min="8709" max="8709" width="19.42578125" customWidth="1"/>
    <col min="8710" max="8710" width="18.28515625" customWidth="1"/>
    <col min="8711" max="8711" width="20.85546875" customWidth="1"/>
    <col min="8712" max="8712" width="20.28515625" customWidth="1"/>
    <col min="8713" max="8713" width="21.140625" customWidth="1"/>
    <col min="8961" max="8961" width="11.5703125" customWidth="1"/>
    <col min="8962" max="8962" width="18.5703125" customWidth="1"/>
    <col min="8963" max="8963" width="20.85546875" customWidth="1"/>
    <col min="8964" max="8964" width="17.5703125" customWidth="1"/>
    <col min="8965" max="8965" width="19.42578125" customWidth="1"/>
    <col min="8966" max="8966" width="18.28515625" customWidth="1"/>
    <col min="8967" max="8967" width="20.85546875" customWidth="1"/>
    <col min="8968" max="8968" width="20.28515625" customWidth="1"/>
    <col min="8969" max="8969" width="21.140625" customWidth="1"/>
    <col min="9217" max="9217" width="11.5703125" customWidth="1"/>
    <col min="9218" max="9218" width="18.5703125" customWidth="1"/>
    <col min="9219" max="9219" width="20.85546875" customWidth="1"/>
    <col min="9220" max="9220" width="17.5703125" customWidth="1"/>
    <col min="9221" max="9221" width="19.42578125" customWidth="1"/>
    <col min="9222" max="9222" width="18.28515625" customWidth="1"/>
    <col min="9223" max="9223" width="20.85546875" customWidth="1"/>
    <col min="9224" max="9224" width="20.28515625" customWidth="1"/>
    <col min="9225" max="9225" width="21.140625" customWidth="1"/>
    <col min="9473" max="9473" width="11.5703125" customWidth="1"/>
    <col min="9474" max="9474" width="18.5703125" customWidth="1"/>
    <col min="9475" max="9475" width="20.85546875" customWidth="1"/>
    <col min="9476" max="9476" width="17.5703125" customWidth="1"/>
    <col min="9477" max="9477" width="19.42578125" customWidth="1"/>
    <col min="9478" max="9478" width="18.28515625" customWidth="1"/>
    <col min="9479" max="9479" width="20.85546875" customWidth="1"/>
    <col min="9480" max="9480" width="20.28515625" customWidth="1"/>
    <col min="9481" max="9481" width="21.140625" customWidth="1"/>
    <col min="9729" max="9729" width="11.5703125" customWidth="1"/>
    <col min="9730" max="9730" width="18.5703125" customWidth="1"/>
    <col min="9731" max="9731" width="20.85546875" customWidth="1"/>
    <col min="9732" max="9732" width="17.5703125" customWidth="1"/>
    <col min="9733" max="9733" width="19.42578125" customWidth="1"/>
    <col min="9734" max="9734" width="18.28515625" customWidth="1"/>
    <col min="9735" max="9735" width="20.85546875" customWidth="1"/>
    <col min="9736" max="9736" width="20.28515625" customWidth="1"/>
    <col min="9737" max="9737" width="21.140625" customWidth="1"/>
    <col min="9985" max="9985" width="11.5703125" customWidth="1"/>
    <col min="9986" max="9986" width="18.5703125" customWidth="1"/>
    <col min="9987" max="9987" width="20.85546875" customWidth="1"/>
    <col min="9988" max="9988" width="17.5703125" customWidth="1"/>
    <col min="9989" max="9989" width="19.42578125" customWidth="1"/>
    <col min="9990" max="9990" width="18.28515625" customWidth="1"/>
    <col min="9991" max="9991" width="20.85546875" customWidth="1"/>
    <col min="9992" max="9992" width="20.28515625" customWidth="1"/>
    <col min="9993" max="9993" width="21.140625" customWidth="1"/>
    <col min="10241" max="10241" width="11.5703125" customWidth="1"/>
    <col min="10242" max="10242" width="18.5703125" customWidth="1"/>
    <col min="10243" max="10243" width="20.85546875" customWidth="1"/>
    <col min="10244" max="10244" width="17.5703125" customWidth="1"/>
    <col min="10245" max="10245" width="19.42578125" customWidth="1"/>
    <col min="10246" max="10246" width="18.28515625" customWidth="1"/>
    <col min="10247" max="10247" width="20.85546875" customWidth="1"/>
    <col min="10248" max="10248" width="20.28515625" customWidth="1"/>
    <col min="10249" max="10249" width="21.140625" customWidth="1"/>
    <col min="10497" max="10497" width="11.5703125" customWidth="1"/>
    <col min="10498" max="10498" width="18.5703125" customWidth="1"/>
    <col min="10499" max="10499" width="20.85546875" customWidth="1"/>
    <col min="10500" max="10500" width="17.5703125" customWidth="1"/>
    <col min="10501" max="10501" width="19.42578125" customWidth="1"/>
    <col min="10502" max="10502" width="18.28515625" customWidth="1"/>
    <col min="10503" max="10503" width="20.85546875" customWidth="1"/>
    <col min="10504" max="10504" width="20.28515625" customWidth="1"/>
    <col min="10505" max="10505" width="21.140625" customWidth="1"/>
    <col min="10753" max="10753" width="11.5703125" customWidth="1"/>
    <col min="10754" max="10754" width="18.5703125" customWidth="1"/>
    <col min="10755" max="10755" width="20.85546875" customWidth="1"/>
    <col min="10756" max="10756" width="17.5703125" customWidth="1"/>
    <col min="10757" max="10757" width="19.42578125" customWidth="1"/>
    <col min="10758" max="10758" width="18.28515625" customWidth="1"/>
    <col min="10759" max="10759" width="20.85546875" customWidth="1"/>
    <col min="10760" max="10760" width="20.28515625" customWidth="1"/>
    <col min="10761" max="10761" width="21.140625" customWidth="1"/>
    <col min="11009" max="11009" width="11.5703125" customWidth="1"/>
    <col min="11010" max="11010" width="18.5703125" customWidth="1"/>
    <col min="11011" max="11011" width="20.85546875" customWidth="1"/>
    <col min="11012" max="11012" width="17.5703125" customWidth="1"/>
    <col min="11013" max="11013" width="19.42578125" customWidth="1"/>
    <col min="11014" max="11014" width="18.28515625" customWidth="1"/>
    <col min="11015" max="11015" width="20.85546875" customWidth="1"/>
    <col min="11016" max="11016" width="20.28515625" customWidth="1"/>
    <col min="11017" max="11017" width="21.140625" customWidth="1"/>
    <col min="11265" max="11265" width="11.5703125" customWidth="1"/>
    <col min="11266" max="11266" width="18.5703125" customWidth="1"/>
    <col min="11267" max="11267" width="20.85546875" customWidth="1"/>
    <col min="11268" max="11268" width="17.5703125" customWidth="1"/>
    <col min="11269" max="11269" width="19.42578125" customWidth="1"/>
    <col min="11270" max="11270" width="18.28515625" customWidth="1"/>
    <col min="11271" max="11271" width="20.85546875" customWidth="1"/>
    <col min="11272" max="11272" width="20.28515625" customWidth="1"/>
    <col min="11273" max="11273" width="21.140625" customWidth="1"/>
    <col min="11521" max="11521" width="11.5703125" customWidth="1"/>
    <col min="11522" max="11522" width="18.5703125" customWidth="1"/>
    <col min="11523" max="11523" width="20.85546875" customWidth="1"/>
    <col min="11524" max="11524" width="17.5703125" customWidth="1"/>
    <col min="11525" max="11525" width="19.42578125" customWidth="1"/>
    <col min="11526" max="11526" width="18.28515625" customWidth="1"/>
    <col min="11527" max="11527" width="20.85546875" customWidth="1"/>
    <col min="11528" max="11528" width="20.28515625" customWidth="1"/>
    <col min="11529" max="11529" width="21.140625" customWidth="1"/>
    <col min="11777" max="11777" width="11.5703125" customWidth="1"/>
    <col min="11778" max="11778" width="18.5703125" customWidth="1"/>
    <col min="11779" max="11779" width="20.85546875" customWidth="1"/>
    <col min="11780" max="11780" width="17.5703125" customWidth="1"/>
    <col min="11781" max="11781" width="19.42578125" customWidth="1"/>
    <col min="11782" max="11782" width="18.28515625" customWidth="1"/>
    <col min="11783" max="11783" width="20.85546875" customWidth="1"/>
    <col min="11784" max="11784" width="20.28515625" customWidth="1"/>
    <col min="11785" max="11785" width="21.140625" customWidth="1"/>
    <col min="12033" max="12033" width="11.5703125" customWidth="1"/>
    <col min="12034" max="12034" width="18.5703125" customWidth="1"/>
    <col min="12035" max="12035" width="20.85546875" customWidth="1"/>
    <col min="12036" max="12036" width="17.5703125" customWidth="1"/>
    <col min="12037" max="12037" width="19.42578125" customWidth="1"/>
    <col min="12038" max="12038" width="18.28515625" customWidth="1"/>
    <col min="12039" max="12039" width="20.85546875" customWidth="1"/>
    <col min="12040" max="12040" width="20.28515625" customWidth="1"/>
    <col min="12041" max="12041" width="21.140625" customWidth="1"/>
    <col min="12289" max="12289" width="11.5703125" customWidth="1"/>
    <col min="12290" max="12290" width="18.5703125" customWidth="1"/>
    <col min="12291" max="12291" width="20.85546875" customWidth="1"/>
    <col min="12292" max="12292" width="17.5703125" customWidth="1"/>
    <col min="12293" max="12293" width="19.42578125" customWidth="1"/>
    <col min="12294" max="12294" width="18.28515625" customWidth="1"/>
    <col min="12295" max="12295" width="20.85546875" customWidth="1"/>
    <col min="12296" max="12296" width="20.28515625" customWidth="1"/>
    <col min="12297" max="12297" width="21.140625" customWidth="1"/>
    <col min="12545" max="12545" width="11.5703125" customWidth="1"/>
    <col min="12546" max="12546" width="18.5703125" customWidth="1"/>
    <col min="12547" max="12547" width="20.85546875" customWidth="1"/>
    <col min="12548" max="12548" width="17.5703125" customWidth="1"/>
    <col min="12549" max="12549" width="19.42578125" customWidth="1"/>
    <col min="12550" max="12550" width="18.28515625" customWidth="1"/>
    <col min="12551" max="12551" width="20.85546875" customWidth="1"/>
    <col min="12552" max="12552" width="20.28515625" customWidth="1"/>
    <col min="12553" max="12553" width="21.140625" customWidth="1"/>
    <col min="12801" max="12801" width="11.5703125" customWidth="1"/>
    <col min="12802" max="12802" width="18.5703125" customWidth="1"/>
    <col min="12803" max="12803" width="20.85546875" customWidth="1"/>
    <col min="12804" max="12804" width="17.5703125" customWidth="1"/>
    <col min="12805" max="12805" width="19.42578125" customWidth="1"/>
    <col min="12806" max="12806" width="18.28515625" customWidth="1"/>
    <col min="12807" max="12807" width="20.85546875" customWidth="1"/>
    <col min="12808" max="12808" width="20.28515625" customWidth="1"/>
    <col min="12809" max="12809" width="21.140625" customWidth="1"/>
    <col min="13057" max="13057" width="11.5703125" customWidth="1"/>
    <col min="13058" max="13058" width="18.5703125" customWidth="1"/>
    <col min="13059" max="13059" width="20.85546875" customWidth="1"/>
    <col min="13060" max="13060" width="17.5703125" customWidth="1"/>
    <col min="13061" max="13061" width="19.42578125" customWidth="1"/>
    <col min="13062" max="13062" width="18.28515625" customWidth="1"/>
    <col min="13063" max="13063" width="20.85546875" customWidth="1"/>
    <col min="13064" max="13064" width="20.28515625" customWidth="1"/>
    <col min="13065" max="13065" width="21.140625" customWidth="1"/>
    <col min="13313" max="13313" width="11.5703125" customWidth="1"/>
    <col min="13314" max="13314" width="18.5703125" customWidth="1"/>
    <col min="13315" max="13315" width="20.85546875" customWidth="1"/>
    <col min="13316" max="13316" width="17.5703125" customWidth="1"/>
    <col min="13317" max="13317" width="19.42578125" customWidth="1"/>
    <col min="13318" max="13318" width="18.28515625" customWidth="1"/>
    <col min="13319" max="13319" width="20.85546875" customWidth="1"/>
    <col min="13320" max="13320" width="20.28515625" customWidth="1"/>
    <col min="13321" max="13321" width="21.140625" customWidth="1"/>
    <col min="13569" max="13569" width="11.5703125" customWidth="1"/>
    <col min="13570" max="13570" width="18.5703125" customWidth="1"/>
    <col min="13571" max="13571" width="20.85546875" customWidth="1"/>
    <col min="13572" max="13572" width="17.5703125" customWidth="1"/>
    <col min="13573" max="13573" width="19.42578125" customWidth="1"/>
    <col min="13574" max="13574" width="18.28515625" customWidth="1"/>
    <col min="13575" max="13575" width="20.85546875" customWidth="1"/>
    <col min="13576" max="13576" width="20.28515625" customWidth="1"/>
    <col min="13577" max="13577" width="21.140625" customWidth="1"/>
    <col min="13825" max="13825" width="11.5703125" customWidth="1"/>
    <col min="13826" max="13826" width="18.5703125" customWidth="1"/>
    <col min="13827" max="13827" width="20.85546875" customWidth="1"/>
    <col min="13828" max="13828" width="17.5703125" customWidth="1"/>
    <col min="13829" max="13829" width="19.42578125" customWidth="1"/>
    <col min="13830" max="13830" width="18.28515625" customWidth="1"/>
    <col min="13831" max="13831" width="20.85546875" customWidth="1"/>
    <col min="13832" max="13832" width="20.28515625" customWidth="1"/>
    <col min="13833" max="13833" width="21.140625" customWidth="1"/>
    <col min="14081" max="14081" width="11.5703125" customWidth="1"/>
    <col min="14082" max="14082" width="18.5703125" customWidth="1"/>
    <col min="14083" max="14083" width="20.85546875" customWidth="1"/>
    <col min="14084" max="14084" width="17.5703125" customWidth="1"/>
    <col min="14085" max="14085" width="19.42578125" customWidth="1"/>
    <col min="14086" max="14086" width="18.28515625" customWidth="1"/>
    <col min="14087" max="14087" width="20.85546875" customWidth="1"/>
    <col min="14088" max="14088" width="20.28515625" customWidth="1"/>
    <col min="14089" max="14089" width="21.140625" customWidth="1"/>
    <col min="14337" max="14337" width="11.5703125" customWidth="1"/>
    <col min="14338" max="14338" width="18.5703125" customWidth="1"/>
    <col min="14339" max="14339" width="20.85546875" customWidth="1"/>
    <col min="14340" max="14340" width="17.5703125" customWidth="1"/>
    <col min="14341" max="14341" width="19.42578125" customWidth="1"/>
    <col min="14342" max="14342" width="18.28515625" customWidth="1"/>
    <col min="14343" max="14343" width="20.85546875" customWidth="1"/>
    <col min="14344" max="14344" width="20.28515625" customWidth="1"/>
    <col min="14345" max="14345" width="21.140625" customWidth="1"/>
    <col min="14593" max="14593" width="11.5703125" customWidth="1"/>
    <col min="14594" max="14594" width="18.5703125" customWidth="1"/>
    <col min="14595" max="14595" width="20.85546875" customWidth="1"/>
    <col min="14596" max="14596" width="17.5703125" customWidth="1"/>
    <col min="14597" max="14597" width="19.42578125" customWidth="1"/>
    <col min="14598" max="14598" width="18.28515625" customWidth="1"/>
    <col min="14599" max="14599" width="20.85546875" customWidth="1"/>
    <col min="14600" max="14600" width="20.28515625" customWidth="1"/>
    <col min="14601" max="14601" width="21.140625" customWidth="1"/>
    <col min="14849" max="14849" width="11.5703125" customWidth="1"/>
    <col min="14850" max="14850" width="18.5703125" customWidth="1"/>
    <col min="14851" max="14851" width="20.85546875" customWidth="1"/>
    <col min="14852" max="14852" width="17.5703125" customWidth="1"/>
    <col min="14853" max="14853" width="19.42578125" customWidth="1"/>
    <col min="14854" max="14854" width="18.28515625" customWidth="1"/>
    <col min="14855" max="14855" width="20.85546875" customWidth="1"/>
    <col min="14856" max="14856" width="20.28515625" customWidth="1"/>
    <col min="14857" max="14857" width="21.140625" customWidth="1"/>
    <col min="15105" max="15105" width="11.5703125" customWidth="1"/>
    <col min="15106" max="15106" width="18.5703125" customWidth="1"/>
    <col min="15107" max="15107" width="20.85546875" customWidth="1"/>
    <col min="15108" max="15108" width="17.5703125" customWidth="1"/>
    <col min="15109" max="15109" width="19.42578125" customWidth="1"/>
    <col min="15110" max="15110" width="18.28515625" customWidth="1"/>
    <col min="15111" max="15111" width="20.85546875" customWidth="1"/>
    <col min="15112" max="15112" width="20.28515625" customWidth="1"/>
    <col min="15113" max="15113" width="21.140625" customWidth="1"/>
    <col min="15361" max="15361" width="11.5703125" customWidth="1"/>
    <col min="15362" max="15362" width="18.5703125" customWidth="1"/>
    <col min="15363" max="15363" width="20.85546875" customWidth="1"/>
    <col min="15364" max="15364" width="17.5703125" customWidth="1"/>
    <col min="15365" max="15365" width="19.42578125" customWidth="1"/>
    <col min="15366" max="15366" width="18.28515625" customWidth="1"/>
    <col min="15367" max="15367" width="20.85546875" customWidth="1"/>
    <col min="15368" max="15368" width="20.28515625" customWidth="1"/>
    <col min="15369" max="15369" width="21.140625" customWidth="1"/>
    <col min="15617" max="15617" width="11.5703125" customWidth="1"/>
    <col min="15618" max="15618" width="18.5703125" customWidth="1"/>
    <col min="15619" max="15619" width="20.85546875" customWidth="1"/>
    <col min="15620" max="15620" width="17.5703125" customWidth="1"/>
    <col min="15621" max="15621" width="19.42578125" customWidth="1"/>
    <col min="15622" max="15622" width="18.28515625" customWidth="1"/>
    <col min="15623" max="15623" width="20.85546875" customWidth="1"/>
    <col min="15624" max="15624" width="20.28515625" customWidth="1"/>
    <col min="15625" max="15625" width="21.140625" customWidth="1"/>
    <col min="15873" max="15873" width="11.5703125" customWidth="1"/>
    <col min="15874" max="15874" width="18.5703125" customWidth="1"/>
    <col min="15875" max="15875" width="20.85546875" customWidth="1"/>
    <col min="15876" max="15876" width="17.5703125" customWidth="1"/>
    <col min="15877" max="15877" width="19.42578125" customWidth="1"/>
    <col min="15878" max="15878" width="18.28515625" customWidth="1"/>
    <col min="15879" max="15879" width="20.85546875" customWidth="1"/>
    <col min="15880" max="15880" width="20.28515625" customWidth="1"/>
    <col min="15881" max="15881" width="21.140625" customWidth="1"/>
    <col min="16129" max="16129" width="11.5703125" customWidth="1"/>
    <col min="16130" max="16130" width="18.5703125" customWidth="1"/>
    <col min="16131" max="16131" width="20.85546875" customWidth="1"/>
    <col min="16132" max="16132" width="17.5703125" customWidth="1"/>
    <col min="16133" max="16133" width="19.42578125" customWidth="1"/>
    <col min="16134" max="16134" width="18.28515625" customWidth="1"/>
    <col min="16135" max="16135" width="20.85546875" customWidth="1"/>
    <col min="16136" max="16136" width="20.28515625" customWidth="1"/>
    <col min="16137" max="16137" width="21.140625" customWidth="1"/>
  </cols>
  <sheetData>
    <row r="2" spans="1:9" ht="15.75" x14ac:dyDescent="0.25">
      <c r="A2" s="24" t="s">
        <v>46</v>
      </c>
      <c r="B2" s="24"/>
      <c r="C2" s="24"/>
      <c r="D2" s="24"/>
      <c r="E2" s="24"/>
      <c r="F2" s="24"/>
      <c r="G2" s="24"/>
      <c r="H2" s="24"/>
      <c r="I2" s="24"/>
    </row>
    <row r="3" spans="1:9" ht="15.75" x14ac:dyDescent="0.25">
      <c r="A3" s="24" t="s">
        <v>47</v>
      </c>
      <c r="B3" s="24"/>
      <c r="C3" s="24"/>
      <c r="D3" s="24"/>
      <c r="E3" s="24"/>
      <c r="F3" s="24"/>
      <c r="G3" s="24"/>
      <c r="H3" s="24"/>
      <c r="I3" s="24"/>
    </row>
    <row r="4" spans="1:9" ht="16.5" thickBot="1" x14ac:dyDescent="0.3">
      <c r="A4" s="6"/>
    </row>
    <row r="5" spans="1:9" ht="171" customHeight="1" thickBot="1" x14ac:dyDescent="0.3">
      <c r="A5" s="7" t="s">
        <v>22</v>
      </c>
      <c r="B5" s="3" t="s">
        <v>48</v>
      </c>
      <c r="C5" s="3" t="s">
        <v>31</v>
      </c>
      <c r="D5" s="3" t="s">
        <v>49</v>
      </c>
      <c r="E5" s="3" t="s">
        <v>50</v>
      </c>
      <c r="F5" s="3" t="s">
        <v>51</v>
      </c>
      <c r="G5" s="3" t="s">
        <v>52</v>
      </c>
      <c r="H5" s="3" t="s">
        <v>54</v>
      </c>
      <c r="I5" s="3" t="s">
        <v>53</v>
      </c>
    </row>
    <row r="6" spans="1:9" ht="16.5" thickBot="1" x14ac:dyDescent="0.3">
      <c r="A6" s="8">
        <v>1</v>
      </c>
      <c r="B6" s="4">
        <v>2</v>
      </c>
      <c r="C6" s="4">
        <v>3</v>
      </c>
      <c r="D6" s="4">
        <v>4</v>
      </c>
      <c r="E6" s="4">
        <v>5</v>
      </c>
      <c r="F6" s="4">
        <v>6</v>
      </c>
      <c r="G6" s="4">
        <v>7</v>
      </c>
      <c r="H6" s="4">
        <v>8</v>
      </c>
      <c r="I6" s="4">
        <v>9</v>
      </c>
    </row>
    <row r="7" spans="1:9" ht="108.75" customHeight="1" thickBot="1" x14ac:dyDescent="0.3">
      <c r="A7" s="8">
        <v>1</v>
      </c>
      <c r="B7" s="49" t="s">
        <v>92</v>
      </c>
      <c r="C7" s="21" t="s">
        <v>93</v>
      </c>
      <c r="D7" s="21" t="s">
        <v>94</v>
      </c>
      <c r="E7" s="5"/>
      <c r="F7" s="5"/>
      <c r="G7" s="5"/>
      <c r="H7" s="5"/>
      <c r="I7" s="5"/>
    </row>
    <row r="8" spans="1:9" ht="60.75" thickBot="1" x14ac:dyDescent="0.3">
      <c r="A8" s="8" t="s">
        <v>55</v>
      </c>
      <c r="B8" s="21" t="s">
        <v>95</v>
      </c>
      <c r="C8" s="5"/>
      <c r="D8" s="21" t="s">
        <v>96</v>
      </c>
      <c r="E8" s="5">
        <v>100</v>
      </c>
      <c r="F8" s="5">
        <v>100</v>
      </c>
      <c r="G8" s="5"/>
      <c r="H8" s="5">
        <v>1</v>
      </c>
      <c r="I8" s="5"/>
    </row>
    <row r="9" spans="1:9" ht="51.75" customHeight="1" thickBot="1" x14ac:dyDescent="0.3">
      <c r="A9" s="8" t="s">
        <v>97</v>
      </c>
      <c r="B9" s="21" t="s">
        <v>98</v>
      </c>
      <c r="C9" s="5"/>
      <c r="D9" s="21" t="s">
        <v>96</v>
      </c>
      <c r="E9" s="5">
        <v>90</v>
      </c>
      <c r="F9" s="5">
        <v>90</v>
      </c>
      <c r="G9" s="5"/>
      <c r="H9" s="5">
        <v>1</v>
      </c>
      <c r="I9" s="5"/>
    </row>
    <row r="10" spans="1:9" ht="109.5" customHeight="1" thickBot="1" x14ac:dyDescent="0.3">
      <c r="A10" s="8" t="s">
        <v>99</v>
      </c>
      <c r="B10" s="49" t="s">
        <v>92</v>
      </c>
      <c r="C10" s="21" t="s">
        <v>93</v>
      </c>
      <c r="D10" s="21" t="s">
        <v>100</v>
      </c>
      <c r="E10" s="5"/>
      <c r="F10" s="5"/>
      <c r="G10" s="5"/>
      <c r="H10" s="5"/>
      <c r="I10" s="5"/>
    </row>
    <row r="11" spans="1:9" ht="60.75" thickBot="1" x14ac:dyDescent="0.3">
      <c r="A11" s="8" t="s">
        <v>101</v>
      </c>
      <c r="B11" s="21" t="s">
        <v>95</v>
      </c>
      <c r="C11" s="5"/>
      <c r="D11" s="21" t="s">
        <v>96</v>
      </c>
      <c r="E11" s="5">
        <v>100</v>
      </c>
      <c r="F11" s="5">
        <v>100</v>
      </c>
      <c r="G11" s="5"/>
      <c r="H11" s="5">
        <v>1</v>
      </c>
      <c r="I11" s="5"/>
    </row>
    <row r="12" spans="1:9" ht="60.75" thickBot="1" x14ac:dyDescent="0.3">
      <c r="A12" s="8" t="s">
        <v>102</v>
      </c>
      <c r="B12" s="21" t="s">
        <v>98</v>
      </c>
      <c r="C12" s="5"/>
      <c r="D12" s="21" t="s">
        <v>96</v>
      </c>
      <c r="E12" s="5">
        <v>90</v>
      </c>
      <c r="F12" s="5">
        <v>90</v>
      </c>
      <c r="G12" s="5"/>
      <c r="H12" s="5">
        <v>1</v>
      </c>
      <c r="I12" s="5"/>
    </row>
    <row r="13" spans="1:9" ht="120.75" thickBot="1" x14ac:dyDescent="0.3">
      <c r="A13" s="8" t="s">
        <v>103</v>
      </c>
      <c r="B13" s="50" t="s">
        <v>77</v>
      </c>
      <c r="C13" s="21" t="s">
        <v>104</v>
      </c>
      <c r="D13" s="21" t="s">
        <v>94</v>
      </c>
      <c r="E13" s="5"/>
      <c r="F13" s="5"/>
      <c r="G13" s="5"/>
      <c r="H13" s="5"/>
      <c r="I13" s="5"/>
    </row>
    <row r="14" spans="1:9" ht="60.75" thickBot="1" x14ac:dyDescent="0.3">
      <c r="A14" s="8" t="s">
        <v>105</v>
      </c>
      <c r="B14" s="21" t="s">
        <v>95</v>
      </c>
      <c r="C14" s="5"/>
      <c r="D14" s="21" t="s">
        <v>96</v>
      </c>
      <c r="E14" s="5">
        <v>100</v>
      </c>
      <c r="F14" s="5">
        <v>100</v>
      </c>
      <c r="G14" s="5"/>
      <c r="H14" s="5">
        <v>1</v>
      </c>
      <c r="I14" s="5"/>
    </row>
    <row r="15" spans="1:9" ht="60.75" thickBot="1" x14ac:dyDescent="0.3">
      <c r="A15" s="8" t="s">
        <v>106</v>
      </c>
      <c r="B15" s="21" t="s">
        <v>98</v>
      </c>
      <c r="C15" s="5"/>
      <c r="D15" s="21" t="s">
        <v>96</v>
      </c>
      <c r="E15" s="5">
        <v>90</v>
      </c>
      <c r="F15" s="5">
        <v>90</v>
      </c>
      <c r="G15" s="5"/>
      <c r="H15" s="5">
        <v>1</v>
      </c>
      <c r="I15" s="5"/>
    </row>
    <row r="16" spans="1:9" ht="120.75" thickBot="1" x14ac:dyDescent="0.3">
      <c r="A16" s="8" t="s">
        <v>107</v>
      </c>
      <c r="B16" s="50" t="s">
        <v>77</v>
      </c>
      <c r="C16" s="21" t="s">
        <v>104</v>
      </c>
      <c r="D16" s="21" t="s">
        <v>100</v>
      </c>
      <c r="E16" s="5"/>
      <c r="F16" s="5"/>
      <c r="G16" s="5"/>
      <c r="H16" s="5"/>
      <c r="I16" s="5"/>
    </row>
    <row r="17" spans="1:9" ht="60.75" thickBot="1" x14ac:dyDescent="0.3">
      <c r="A17" s="8" t="s">
        <v>108</v>
      </c>
      <c r="B17" s="21" t="s">
        <v>95</v>
      </c>
      <c r="C17" s="5"/>
      <c r="D17" s="21" t="s">
        <v>96</v>
      </c>
      <c r="E17" s="5">
        <v>100</v>
      </c>
      <c r="F17" s="5">
        <v>100</v>
      </c>
      <c r="G17" s="5"/>
      <c r="H17" s="5">
        <v>1</v>
      </c>
      <c r="I17" s="5"/>
    </row>
    <row r="18" spans="1:9" ht="60.75" thickBot="1" x14ac:dyDescent="0.3">
      <c r="A18" s="8" t="s">
        <v>109</v>
      </c>
      <c r="B18" s="21" t="s">
        <v>98</v>
      </c>
      <c r="C18" s="5"/>
      <c r="D18" s="21" t="s">
        <v>96</v>
      </c>
      <c r="E18" s="5">
        <v>90</v>
      </c>
      <c r="F18" s="5">
        <v>90</v>
      </c>
      <c r="G18" s="5"/>
      <c r="H18" s="5">
        <v>1</v>
      </c>
      <c r="I18" s="5"/>
    </row>
    <row r="19" spans="1:9" ht="144.75" thickBot="1" x14ac:dyDescent="0.3">
      <c r="A19" s="8" t="s">
        <v>110</v>
      </c>
      <c r="B19" s="50" t="s">
        <v>81</v>
      </c>
      <c r="C19" s="21" t="s">
        <v>111</v>
      </c>
      <c r="D19" s="21" t="s">
        <v>112</v>
      </c>
      <c r="E19" s="5"/>
      <c r="F19" s="5"/>
      <c r="G19" s="5"/>
      <c r="H19" s="5"/>
      <c r="I19" s="5"/>
    </row>
    <row r="20" spans="1:9" ht="60.75" thickBot="1" x14ac:dyDescent="0.3">
      <c r="A20" s="8" t="s">
        <v>113</v>
      </c>
      <c r="B20" s="21" t="s">
        <v>95</v>
      </c>
      <c r="C20" s="5"/>
      <c r="D20" s="21" t="s">
        <v>96</v>
      </c>
      <c r="E20" s="5">
        <v>100</v>
      </c>
      <c r="F20" s="5">
        <v>100</v>
      </c>
      <c r="G20" s="5"/>
      <c r="H20" s="5">
        <v>1</v>
      </c>
      <c r="I20" s="5"/>
    </row>
    <row r="21" spans="1:9" ht="60.75" thickBot="1" x14ac:dyDescent="0.3">
      <c r="A21" s="8" t="s">
        <v>114</v>
      </c>
      <c r="B21" s="21" t="s">
        <v>98</v>
      </c>
      <c r="C21" s="5"/>
      <c r="D21" s="21" t="s">
        <v>96</v>
      </c>
      <c r="E21" s="5">
        <v>90</v>
      </c>
      <c r="F21" s="5">
        <v>90</v>
      </c>
      <c r="G21" s="5"/>
      <c r="H21" s="5">
        <v>1</v>
      </c>
      <c r="I21" s="5"/>
    </row>
    <row r="22" spans="1:9" ht="120.75" thickBot="1" x14ac:dyDescent="0.3">
      <c r="A22" s="8" t="s">
        <v>115</v>
      </c>
      <c r="B22" s="50" t="s">
        <v>86</v>
      </c>
      <c r="C22" s="21" t="s">
        <v>116</v>
      </c>
      <c r="D22" s="21" t="s">
        <v>94</v>
      </c>
      <c r="E22" s="5"/>
      <c r="F22" s="5"/>
      <c r="G22" s="5"/>
      <c r="H22" s="5"/>
      <c r="I22" s="5"/>
    </row>
    <row r="23" spans="1:9" ht="60.75" thickBot="1" x14ac:dyDescent="0.3">
      <c r="A23" s="8" t="s">
        <v>117</v>
      </c>
      <c r="B23" s="21" t="s">
        <v>95</v>
      </c>
      <c r="C23" s="5"/>
      <c r="D23" s="21" t="s">
        <v>96</v>
      </c>
      <c r="E23" s="5">
        <v>100</v>
      </c>
      <c r="F23" s="5">
        <v>100</v>
      </c>
      <c r="G23" s="5"/>
      <c r="H23" s="5">
        <v>1</v>
      </c>
      <c r="I23" s="5"/>
    </row>
    <row r="24" spans="1:9" ht="60.75" thickBot="1" x14ac:dyDescent="0.3">
      <c r="A24" s="8" t="s">
        <v>118</v>
      </c>
      <c r="B24" s="21" t="s">
        <v>98</v>
      </c>
      <c r="C24" s="5"/>
      <c r="D24" s="21" t="s">
        <v>96</v>
      </c>
      <c r="E24" s="5">
        <v>90</v>
      </c>
      <c r="F24" s="5">
        <v>90</v>
      </c>
      <c r="G24" s="5"/>
      <c r="H24" s="5">
        <v>1</v>
      </c>
      <c r="I24" s="5"/>
    </row>
    <row r="25" spans="1:9" ht="120.75" thickBot="1" x14ac:dyDescent="0.3">
      <c r="A25" s="8" t="s">
        <v>119</v>
      </c>
      <c r="B25" s="50" t="s">
        <v>86</v>
      </c>
      <c r="C25" s="21" t="s">
        <v>116</v>
      </c>
      <c r="D25" s="21" t="s">
        <v>100</v>
      </c>
      <c r="E25" s="5"/>
      <c r="F25" s="5"/>
      <c r="G25" s="5"/>
      <c r="H25" s="5"/>
      <c r="I25" s="5"/>
    </row>
    <row r="26" spans="1:9" ht="60.75" thickBot="1" x14ac:dyDescent="0.3">
      <c r="A26" s="8" t="s">
        <v>120</v>
      </c>
      <c r="B26" s="21" t="s">
        <v>95</v>
      </c>
      <c r="C26" s="5"/>
      <c r="D26" s="21" t="s">
        <v>96</v>
      </c>
      <c r="E26" s="5">
        <v>100</v>
      </c>
      <c r="F26" s="5">
        <v>100</v>
      </c>
      <c r="G26" s="5"/>
      <c r="H26" s="5">
        <v>1</v>
      </c>
      <c r="I26" s="5"/>
    </row>
    <row r="27" spans="1:9" ht="60.75" thickBot="1" x14ac:dyDescent="0.3">
      <c r="A27" s="8" t="s">
        <v>121</v>
      </c>
      <c r="B27" s="21" t="s">
        <v>98</v>
      </c>
      <c r="C27" s="5"/>
      <c r="D27" s="21" t="s">
        <v>96</v>
      </c>
      <c r="E27" s="5">
        <v>90</v>
      </c>
      <c r="F27" s="5">
        <v>90</v>
      </c>
      <c r="G27" s="5"/>
      <c r="H27" s="5">
        <v>1</v>
      </c>
      <c r="I27" s="5"/>
    </row>
    <row r="28" spans="1:9" ht="132.75" thickBot="1" x14ac:dyDescent="0.3">
      <c r="A28" s="8" t="s">
        <v>122</v>
      </c>
      <c r="B28" s="50" t="s">
        <v>86</v>
      </c>
      <c r="C28" s="21" t="s">
        <v>123</v>
      </c>
      <c r="D28" s="21" t="s">
        <v>94</v>
      </c>
      <c r="E28" s="5"/>
      <c r="F28" s="5"/>
      <c r="G28" s="5"/>
      <c r="H28" s="5"/>
      <c r="I28" s="5"/>
    </row>
    <row r="29" spans="1:9" ht="60.75" thickBot="1" x14ac:dyDescent="0.3">
      <c r="A29" s="8" t="s">
        <v>124</v>
      </c>
      <c r="B29" s="21" t="s">
        <v>95</v>
      </c>
      <c r="C29" s="21"/>
      <c r="D29" s="21" t="s">
        <v>96</v>
      </c>
      <c r="E29" s="5">
        <v>100</v>
      </c>
      <c r="F29" s="5">
        <v>100</v>
      </c>
      <c r="G29" s="5"/>
      <c r="H29" s="5">
        <v>1</v>
      </c>
      <c r="I29" s="5"/>
    </row>
    <row r="30" spans="1:9" ht="60.75" thickBot="1" x14ac:dyDescent="0.3">
      <c r="A30" s="8" t="s">
        <v>125</v>
      </c>
      <c r="B30" s="21" t="s">
        <v>98</v>
      </c>
      <c r="C30" s="21"/>
      <c r="D30" s="21" t="s">
        <v>96</v>
      </c>
      <c r="E30" s="5">
        <v>90</v>
      </c>
      <c r="F30" s="5">
        <v>90</v>
      </c>
      <c r="G30" s="5"/>
      <c r="H30" s="5">
        <v>1</v>
      </c>
      <c r="I30" s="5"/>
    </row>
    <row r="31" spans="1:9" ht="132.75" thickBot="1" x14ac:dyDescent="0.3">
      <c r="A31" s="8" t="s">
        <v>126</v>
      </c>
      <c r="B31" s="50" t="s">
        <v>86</v>
      </c>
      <c r="C31" s="21" t="s">
        <v>123</v>
      </c>
      <c r="D31" s="21" t="s">
        <v>100</v>
      </c>
      <c r="E31" s="5"/>
      <c r="F31" s="5"/>
      <c r="G31" s="5"/>
      <c r="H31" s="5"/>
      <c r="I31" s="5"/>
    </row>
    <row r="32" spans="1:9" ht="60.75" thickBot="1" x14ac:dyDescent="0.3">
      <c r="A32" s="8" t="s">
        <v>127</v>
      </c>
      <c r="B32" s="21" t="s">
        <v>95</v>
      </c>
      <c r="C32" s="21"/>
      <c r="D32" s="21" t="s">
        <v>96</v>
      </c>
      <c r="E32" s="5">
        <v>100</v>
      </c>
      <c r="F32" s="5">
        <v>100</v>
      </c>
      <c r="G32" s="5"/>
      <c r="H32" s="5">
        <v>1</v>
      </c>
      <c r="I32" s="5"/>
    </row>
    <row r="33" spans="1:9" ht="60.75" thickBot="1" x14ac:dyDescent="0.3">
      <c r="A33" s="8" t="s">
        <v>128</v>
      </c>
      <c r="B33" s="21" t="s">
        <v>98</v>
      </c>
      <c r="C33" s="5"/>
      <c r="D33" s="21" t="s">
        <v>96</v>
      </c>
      <c r="E33" s="5">
        <v>90</v>
      </c>
      <c r="F33" s="5">
        <v>90</v>
      </c>
      <c r="G33" s="5"/>
      <c r="H33" s="5">
        <v>1</v>
      </c>
      <c r="I33" s="5"/>
    </row>
    <row r="34" spans="1:9" ht="23.25" thickBot="1" x14ac:dyDescent="0.3">
      <c r="A34" s="8" t="s">
        <v>129</v>
      </c>
      <c r="B34" s="50" t="s">
        <v>89</v>
      </c>
      <c r="C34" s="21" t="s">
        <v>60</v>
      </c>
      <c r="D34" s="21"/>
      <c r="E34" s="5"/>
      <c r="F34" s="5"/>
      <c r="G34" s="5"/>
      <c r="H34" s="5"/>
      <c r="I34" s="5"/>
    </row>
    <row r="35" spans="1:9" ht="60.75" thickBot="1" x14ac:dyDescent="0.3">
      <c r="A35" s="8" t="s">
        <v>131</v>
      </c>
      <c r="B35" s="21" t="s">
        <v>95</v>
      </c>
      <c r="C35" s="21"/>
      <c r="D35" s="21" t="s">
        <v>96</v>
      </c>
      <c r="E35" s="5">
        <v>100</v>
      </c>
      <c r="F35" s="5">
        <v>100</v>
      </c>
      <c r="G35" s="5"/>
      <c r="H35" s="5">
        <v>1</v>
      </c>
      <c r="I35" s="5"/>
    </row>
    <row r="36" spans="1:9" ht="60.75" thickBot="1" x14ac:dyDescent="0.3">
      <c r="A36" s="8" t="s">
        <v>143</v>
      </c>
      <c r="B36" s="21" t="s">
        <v>98</v>
      </c>
      <c r="C36" s="5"/>
      <c r="D36" s="21" t="s">
        <v>96</v>
      </c>
      <c r="E36" s="5">
        <v>90</v>
      </c>
      <c r="F36" s="5">
        <v>90</v>
      </c>
      <c r="G36" s="5"/>
      <c r="H36" s="5">
        <v>1</v>
      </c>
      <c r="I36" s="5"/>
    </row>
    <row r="37" spans="1:9" ht="77.25" thickBot="1" x14ac:dyDescent="0.3">
      <c r="A37" s="8" t="s">
        <v>132</v>
      </c>
      <c r="B37" s="21" t="s">
        <v>130</v>
      </c>
      <c r="C37" s="51" t="s">
        <v>133</v>
      </c>
      <c r="D37" s="21" t="s">
        <v>134</v>
      </c>
      <c r="E37" s="21"/>
      <c r="F37" s="5"/>
      <c r="G37" s="5"/>
      <c r="H37" s="5"/>
      <c r="I37" s="5"/>
    </row>
    <row r="38" spans="1:9" ht="16.5" thickBot="1" x14ac:dyDescent="0.3">
      <c r="A38" s="8" t="s">
        <v>135</v>
      </c>
      <c r="B38" s="21"/>
      <c r="C38" s="21"/>
      <c r="D38" s="21" t="s">
        <v>136</v>
      </c>
      <c r="E38" s="5" t="s">
        <v>137</v>
      </c>
      <c r="F38" s="5"/>
      <c r="G38" s="5"/>
      <c r="H38" s="5"/>
      <c r="I38" s="5"/>
    </row>
    <row r="39" spans="1:9" ht="90" thickBot="1" x14ac:dyDescent="0.3">
      <c r="A39" s="8" t="s">
        <v>138</v>
      </c>
      <c r="B39" s="50" t="s">
        <v>142</v>
      </c>
      <c r="C39" s="51" t="s">
        <v>139</v>
      </c>
      <c r="D39" s="21" t="s">
        <v>112</v>
      </c>
      <c r="E39" s="5"/>
      <c r="F39" s="5"/>
      <c r="G39" s="5"/>
      <c r="H39" s="5"/>
      <c r="I39" s="5"/>
    </row>
    <row r="40" spans="1:9" ht="60.75" thickBot="1" x14ac:dyDescent="0.3">
      <c r="A40" s="8" t="s">
        <v>140</v>
      </c>
      <c r="B40" s="21" t="s">
        <v>95</v>
      </c>
      <c r="C40" s="5"/>
      <c r="D40" s="21" t="s">
        <v>96</v>
      </c>
      <c r="E40" s="5">
        <v>100</v>
      </c>
      <c r="F40" s="5">
        <v>100</v>
      </c>
      <c r="G40" s="5"/>
      <c r="H40" s="5">
        <v>1</v>
      </c>
      <c r="I40" s="5"/>
    </row>
    <row r="41" spans="1:9" ht="60.75" thickBot="1" x14ac:dyDescent="0.3">
      <c r="A41" s="8" t="s">
        <v>141</v>
      </c>
      <c r="B41" s="21" t="s">
        <v>98</v>
      </c>
      <c r="C41" s="5"/>
      <c r="D41" s="21" t="s">
        <v>96</v>
      </c>
      <c r="E41" s="5">
        <v>90</v>
      </c>
      <c r="F41" s="5">
        <v>90</v>
      </c>
      <c r="G41" s="5"/>
      <c r="H41" s="5">
        <v>1</v>
      </c>
      <c r="I41" s="4"/>
    </row>
  </sheetData>
  <mergeCells count="2">
    <mergeCell ref="A2:I2"/>
    <mergeCell ref="A3:I3"/>
  </mergeCells>
  <pageMargins left="0.7" right="0.7" top="0.75" bottom="0.75" header="0.3" footer="0.3"/>
  <pageSetup paperSize="9" scale="47"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Титульный лист</vt:lpstr>
      <vt:lpstr>Часть 1 Фин.обеспеч.</vt:lpstr>
      <vt:lpstr>Часть 2 Показат. объема</vt:lpstr>
      <vt:lpstr>Часть 3 Эффективность</vt:lpstr>
      <vt:lpstr>Часть 4 Показатели качества</vt:lpstr>
      <vt:lpstr>'Титульный лист'!Область_печати</vt:lpstr>
    </vt:vector>
  </TitlesOfParts>
  <Company>ДЗТО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User</cp:lastModifiedBy>
  <cp:lastPrinted>2019-07-18T06:07:24Z</cp:lastPrinted>
  <dcterms:created xsi:type="dcterms:W3CDTF">2016-05-13T06:43:36Z</dcterms:created>
  <dcterms:modified xsi:type="dcterms:W3CDTF">2019-10-29T08:32:50Z</dcterms:modified>
</cp:coreProperties>
</file>