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40" windowWidth="21840" windowHeight="11595" activeTab="2"/>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объема'!$A$5:$L$18</definedName>
    <definedName name="_xlnm.Print_Area" localSheetId="2">'Часть 2 Показат. объема'!$A$1:$L$18</definedName>
  </definedNames>
  <calcPr calcId="124519"/>
</workbook>
</file>

<file path=xl/calcChain.xml><?xml version="1.0" encoding="utf-8"?>
<calcChain xmlns="http://schemas.openxmlformats.org/spreadsheetml/2006/main">
  <c r="D10" i="2"/>
  <c r="F17" i="3" l="1"/>
  <c r="G17"/>
  <c r="H17" s="1"/>
  <c r="E10" i="2" l="1"/>
  <c r="I17" i="3"/>
  <c r="B10" i="2" l="1"/>
  <c r="H12" i="3" l="1"/>
  <c r="H15"/>
  <c r="J15" l="1"/>
  <c r="H16" l="1"/>
  <c r="H9" l="1"/>
  <c r="H10"/>
  <c r="H11"/>
  <c r="H13"/>
  <c r="H14"/>
  <c r="H8"/>
  <c r="H7"/>
  <c r="J16" l="1"/>
  <c r="B7" i="4"/>
  <c r="J9" i="3"/>
  <c r="J11"/>
  <c r="J14"/>
  <c r="J8"/>
  <c r="J13"/>
  <c r="J7"/>
  <c r="J10"/>
  <c r="J12"/>
  <c r="K7" l="1"/>
  <c r="C7" i="4"/>
  <c r="J17" i="3"/>
</calcChain>
</file>

<file path=xl/sharedStrings.xml><?xml version="1.0" encoding="utf-8"?>
<sst xmlns="http://schemas.openxmlformats.org/spreadsheetml/2006/main" count="143" uniqueCount="100">
  <si>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</si>
  <si>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</si>
  <si>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</si>
  <si>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</si>
  <si>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</si>
  <si>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</si>
  <si>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</si>
  <si>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</si>
  <si>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</si>
  <si>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</si>
  <si>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</si>
  <si>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</si>
  <si>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</si>
  <si>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</si>
  <si>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</si>
  <si>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</si>
  <si>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</si>
  <si>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</si>
  <si>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</si>
  <si>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</si>
  <si>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</si>
  <si>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</si>
  <si>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</si>
  <si>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</si>
  <si>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</si>
  <si>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</si>
  <si>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</si>
  <si>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</si>
  <si>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</si>
  <si>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</si>
  <si>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</si>
  <si>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</si>
  <si>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</si>
  <si>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</si>
  <si>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</si>
  <si>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</si>
  <si>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</si>
  <si>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</si>
  <si>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</si>
  <si>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</si>
  <si>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</si>
  <si>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</si>
  <si>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</si>
  <si>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</si>
  <si>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</si>
  <si>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</si>
  <si>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</si>
  <si>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</si>
  <si>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</si>
  <si>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</si>
  <si>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</si>
  <si>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</si>
  <si>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</si>
  <si>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</si>
  <si>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</si>
  <si>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</si>
  <si>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</si>
  <si>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</si>
  <si>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</si>
  <si>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</si>
  <si>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</si>
  <si>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</si>
  <si>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</si>
  <si>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</si>
  <si>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</si>
  <si>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</si>
  <si>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</si>
  <si>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</si>
  <si>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</si>
  <si>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</si>
  <si>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</si>
  <si>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</si>
  <si>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</si>
  <si>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</si>
  <si>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</si>
  <si>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</si>
  <si>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</si>
  <si>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</si>
  <si>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</si>
  <si>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</si>
  <si>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</si>
  <si>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</si>
  <si>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</si>
  <si>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</si>
  <si>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</si>
  <si>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СОГЛАСОВАНО</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</si>
  <si>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</si>
  <si>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</si>
  <si>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</si>
  <si>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</si>
  <si>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</si>
  <si>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</si>
  <si>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</si>
  <si>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2022года)</t>
    </r>
  </si>
  <si>
    <t>"      "                                    2023 г.</t>
  </si>
  <si>
    <t>"____" _____________ 2023 г.</t>
  </si>
  <si>
    <t>за отчетный период с 01.01.2023 г.  по 30.06.2023 г.</t>
  </si>
  <si>
    <t>(за 6 месяцев 2023 года)</t>
  </si>
  <si>
    <t>Заместитель Председателя Правительства                                                                                                                                                                                                                            Тверской области - Министр                                                                                                                                                                                                                        здравоохранения Тверской области</t>
  </si>
  <si>
    <t>Д.Б.Березин</t>
  </si>
</sst>
</file>

<file path=xl/styles.xml><?xml version="1.0" encoding="utf-8"?>
<styleSheet xmlns="http://schemas.openxmlformats.org/spreadsheetml/2006/main">
  <numFmts count="1">
    <numFmt numFmtId="164" formatCode="_-* #,##0.00\ _₽_-;\-* #,##0.00\ _₽_-;_-* &quot;-&quot;??\ _₽_-;_-@_-"/>
  </numFmts>
  <fonts count="22">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
      <sz val="9"/>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s>
  <cellStyleXfs count="2">
    <xf numFmtId="0" fontId="0" fillId="0" borderId="0"/>
    <xf numFmtId="164" fontId="9" fillId="0" borderId="0" applyFont="0" applyFill="0" applyBorder="0" applyAlignment="0" applyProtection="0"/>
  </cellStyleXfs>
  <cellXfs count="85">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21" fillId="0" borderId="4"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0" fillId="0" borderId="9" xfId="0" applyBorder="1"/>
    <xf numFmtId="0" fontId="12" fillId="0" borderId="8" xfId="0" applyFont="1" applyBorder="1" applyAlignment="1">
      <alignment horizontal="center"/>
    </xf>
    <xf numFmtId="0" fontId="20"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5" fillId="0" borderId="5" xfId="0" applyFont="1" applyBorder="1" applyAlignment="1">
      <alignment horizontal="center"/>
    </xf>
    <xf numFmtId="0" fontId="12" fillId="0" borderId="0" xfId="0" applyFont="1" applyAlignment="1">
      <alignment horizontal="right"/>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wrapText="1"/>
    </xf>
    <xf numFmtId="0" fontId="12" fillId="0" borderId="0" xfId="0" applyFont="1" applyAlignment="1">
      <alignment horizontal="center" vertical="top"/>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1752600</xdr:rowOff>
    </xdr:from>
    <xdr:to>
      <xdr:col>9</xdr:col>
      <xdr:colOff>666750</xdr:colOff>
      <xdr:row>4</xdr:row>
      <xdr:rowOff>1914525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524125"/>
          <a:ext cx="5905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view="pageBreakPreview" zoomScale="90" zoomScaleSheetLayoutView="90" workbookViewId="0">
      <selection activeCell="H20" sqref="H20"/>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73" t="s">
        <v>0</v>
      </c>
      <c r="J1" s="73"/>
      <c r="K1" s="73"/>
      <c r="L1" s="73"/>
      <c r="M1" s="73"/>
      <c r="N1" s="73"/>
    </row>
    <row r="2" spans="1:14" ht="15" customHeight="1">
      <c r="I2" s="73" t="s">
        <v>1</v>
      </c>
      <c r="J2" s="73"/>
      <c r="K2" s="73"/>
      <c r="L2" s="73"/>
      <c r="M2" s="73"/>
      <c r="N2" s="73"/>
    </row>
    <row r="3" spans="1:14" ht="15" customHeight="1">
      <c r="I3" s="73" t="s">
        <v>2</v>
      </c>
      <c r="J3" s="73"/>
      <c r="K3" s="73"/>
      <c r="L3" s="73"/>
      <c r="M3" s="73"/>
      <c r="N3" s="73"/>
    </row>
    <row r="4" spans="1:14" ht="15" customHeight="1">
      <c r="I4" s="73" t="s">
        <v>3</v>
      </c>
      <c r="J4" s="73"/>
      <c r="K4" s="73"/>
      <c r="L4" s="73"/>
      <c r="M4" s="73"/>
      <c r="N4" s="73"/>
    </row>
    <row r="5" spans="1:14" ht="15" customHeight="1">
      <c r="I5" s="73" t="s">
        <v>4</v>
      </c>
      <c r="J5" s="73"/>
      <c r="K5" s="73"/>
      <c r="L5" s="73"/>
      <c r="M5" s="73"/>
      <c r="N5" s="73"/>
    </row>
    <row r="6" spans="1:14" ht="15" customHeight="1">
      <c r="I6" s="73" t="s">
        <v>5</v>
      </c>
      <c r="J6" s="73"/>
      <c r="K6" s="73"/>
      <c r="L6" s="73"/>
      <c r="M6" s="73"/>
      <c r="N6" s="73"/>
    </row>
    <row r="7" spans="1:14" ht="15" customHeight="1">
      <c r="I7" s="73" t="s">
        <v>6</v>
      </c>
      <c r="J7" s="73"/>
      <c r="K7" s="73"/>
      <c r="L7" s="73"/>
      <c r="M7" s="73"/>
      <c r="N7" s="73"/>
    </row>
    <row r="8" spans="1:14" ht="15" customHeight="1">
      <c r="I8" s="37"/>
      <c r="J8" s="37"/>
      <c r="K8" s="37"/>
      <c r="L8" s="37"/>
      <c r="M8" s="37"/>
      <c r="N8" s="37"/>
    </row>
    <row r="9" spans="1:14" s="38" customFormat="1"/>
    <row r="10" spans="1:14" s="38" customFormat="1" ht="15.75">
      <c r="A10" s="39"/>
      <c r="B10" s="65" t="s">
        <v>85</v>
      </c>
      <c r="C10" s="65"/>
      <c r="D10" s="65"/>
      <c r="E10" s="65"/>
      <c r="F10" s="65"/>
      <c r="G10" s="39"/>
      <c r="H10" s="39"/>
      <c r="I10" s="65" t="s">
        <v>7</v>
      </c>
      <c r="J10" s="65"/>
      <c r="K10" s="65"/>
      <c r="L10" s="39"/>
      <c r="M10" s="39"/>
    </row>
    <row r="11" spans="1:14" s="38" customFormat="1">
      <c r="H11" s="40"/>
      <c r="I11" s="41"/>
      <c r="J11" s="41"/>
      <c r="K11" s="41"/>
      <c r="L11" s="41"/>
      <c r="M11" s="41"/>
    </row>
    <row r="12" spans="1:14" s="38" customFormat="1" ht="48.75" customHeight="1">
      <c r="B12" s="74" t="s">
        <v>98</v>
      </c>
      <c r="C12" s="74"/>
      <c r="D12" s="74"/>
      <c r="E12" s="74"/>
      <c r="F12" s="74"/>
      <c r="G12" s="42"/>
      <c r="H12" s="42"/>
      <c r="I12" s="75" t="s">
        <v>92</v>
      </c>
      <c r="J12" s="75"/>
      <c r="K12" s="75"/>
      <c r="L12" s="41"/>
      <c r="M12" s="41"/>
    </row>
    <row r="13" spans="1:14" s="43" customFormat="1" ht="11.25">
      <c r="B13" s="63" t="s">
        <v>86</v>
      </c>
      <c r="C13" s="63"/>
      <c r="D13" s="63"/>
      <c r="E13" s="63"/>
      <c r="F13" s="63"/>
      <c r="G13" s="44"/>
      <c r="H13" s="44"/>
      <c r="I13" s="76" t="s">
        <v>9</v>
      </c>
      <c r="J13" s="76"/>
      <c r="K13" s="76"/>
      <c r="L13" s="45"/>
      <c r="M13" s="45"/>
    </row>
    <row r="14" spans="1:14" s="43" customFormat="1" ht="11.25">
      <c r="B14" s="66" t="s">
        <v>87</v>
      </c>
      <c r="C14" s="66"/>
      <c r="D14" s="66"/>
      <c r="E14" s="66"/>
      <c r="F14" s="66"/>
      <c r="G14" s="46"/>
      <c r="H14" s="46"/>
      <c r="I14" s="66" t="s">
        <v>10</v>
      </c>
      <c r="J14" s="66"/>
      <c r="K14" s="66"/>
      <c r="L14" s="45"/>
      <c r="M14" s="45"/>
    </row>
    <row r="15" spans="1:14" s="43" customFormat="1" ht="11.25">
      <c r="B15" s="66" t="s">
        <v>88</v>
      </c>
      <c r="C15" s="66"/>
      <c r="D15" s="66"/>
      <c r="E15" s="66"/>
      <c r="F15" s="66"/>
      <c r="G15" s="46"/>
      <c r="H15" s="46"/>
      <c r="I15" s="66" t="s">
        <v>11</v>
      </c>
      <c r="J15" s="66"/>
      <c r="K15" s="66"/>
      <c r="L15" s="45"/>
      <c r="M15" s="45"/>
    </row>
    <row r="16" spans="1:14" s="38" customFormat="1">
      <c r="B16" s="77" t="s">
        <v>11</v>
      </c>
      <c r="C16" s="77"/>
      <c r="D16" s="77"/>
      <c r="E16" s="77"/>
      <c r="F16" s="77"/>
      <c r="H16" s="47"/>
    </row>
    <row r="17" spans="1:14" s="38" customFormat="1">
      <c r="B17" s="48"/>
      <c r="C17" s="48"/>
      <c r="D17" s="48"/>
      <c r="E17" s="48"/>
      <c r="F17" s="48"/>
      <c r="H17" s="47"/>
    </row>
    <row r="18" spans="1:14" s="38" customFormat="1">
      <c r="B18" s="49"/>
      <c r="C18" s="47"/>
      <c r="D18" s="72" t="s">
        <v>99</v>
      </c>
      <c r="E18" s="72"/>
      <c r="F18" s="72"/>
      <c r="H18" s="47"/>
      <c r="I18" s="49"/>
      <c r="J18" s="47"/>
      <c r="K18" s="50" t="s">
        <v>91</v>
      </c>
    </row>
    <row r="19" spans="1:14" s="43" customFormat="1" ht="11.25">
      <c r="B19" s="51" t="s">
        <v>89</v>
      </c>
      <c r="C19" s="52"/>
      <c r="D19" s="66" t="s">
        <v>90</v>
      </c>
      <c r="E19" s="66"/>
      <c r="F19" s="66"/>
      <c r="H19" s="53"/>
      <c r="I19" s="51" t="s">
        <v>89</v>
      </c>
      <c r="J19" s="52"/>
      <c r="K19" s="45" t="s">
        <v>90</v>
      </c>
    </row>
    <row r="20" spans="1:14" s="38" customFormat="1">
      <c r="H20" s="40"/>
    </row>
    <row r="21" spans="1:14" s="54" customFormat="1" ht="12.75">
      <c r="B21" s="67" t="s">
        <v>95</v>
      </c>
      <c r="C21" s="67"/>
      <c r="D21" s="67"/>
      <c r="E21" s="67"/>
      <c r="F21" s="67"/>
      <c r="G21" s="55"/>
      <c r="H21" s="55"/>
      <c r="I21" s="68" t="s">
        <v>94</v>
      </c>
      <c r="J21" s="68"/>
      <c r="K21" s="67"/>
    </row>
    <row r="22" spans="1:14" s="38" customFormat="1" ht="15" customHeight="1">
      <c r="H22" s="40"/>
    </row>
    <row r="23" spans="1:14" s="38" customFormat="1">
      <c r="G23" s="69"/>
      <c r="H23" s="69"/>
      <c r="I23" s="69"/>
      <c r="J23" s="56"/>
    </row>
    <row r="24" spans="1:14" s="38" customFormat="1">
      <c r="H24" s="40"/>
    </row>
    <row r="25" spans="1:14" s="38" customFormat="1">
      <c r="H25" s="40"/>
    </row>
    <row r="26" spans="1:14" s="38" customFormat="1"/>
    <row r="27" spans="1:14" s="38" customFormat="1" ht="18.75">
      <c r="A27" s="70" t="s">
        <v>8</v>
      </c>
      <c r="B27" s="70"/>
      <c r="C27" s="70"/>
      <c r="D27" s="70"/>
      <c r="E27" s="70"/>
      <c r="F27" s="70"/>
      <c r="G27" s="70"/>
      <c r="H27" s="70"/>
      <c r="I27" s="70"/>
      <c r="J27" s="70"/>
      <c r="K27" s="70"/>
      <c r="L27" s="70"/>
      <c r="M27" s="70"/>
      <c r="N27" s="70"/>
    </row>
    <row r="28" spans="1:14" ht="18.75">
      <c r="A28" s="71" t="s">
        <v>71</v>
      </c>
      <c r="B28" s="71"/>
      <c r="C28" s="71"/>
      <c r="D28" s="71"/>
      <c r="E28" s="71"/>
      <c r="F28" s="71"/>
      <c r="G28" s="71"/>
      <c r="H28" s="71"/>
      <c r="I28" s="71"/>
      <c r="J28" s="71"/>
      <c r="K28" s="71"/>
      <c r="L28" s="71"/>
      <c r="M28" s="71"/>
      <c r="N28" s="71"/>
    </row>
    <row r="29" spans="1:14" s="57" customFormat="1" ht="11.25">
      <c r="A29" s="63"/>
      <c r="B29" s="63"/>
      <c r="C29" s="63"/>
      <c r="D29" s="63"/>
      <c r="E29" s="63"/>
      <c r="F29" s="63"/>
      <c r="G29" s="63"/>
      <c r="H29" s="63"/>
      <c r="I29" s="63"/>
      <c r="J29" s="63"/>
      <c r="K29" s="63"/>
      <c r="L29" s="63"/>
      <c r="M29" s="63"/>
      <c r="N29" s="63"/>
    </row>
    <row r="30" spans="1:14" ht="15.75">
      <c r="A30" s="58"/>
    </row>
    <row r="31" spans="1:14" ht="15.75">
      <c r="A31" s="64" t="s">
        <v>96</v>
      </c>
      <c r="B31" s="64"/>
      <c r="C31" s="64"/>
      <c r="D31" s="64"/>
      <c r="E31" s="64"/>
      <c r="F31" s="64"/>
      <c r="G31" s="64"/>
      <c r="H31" s="64"/>
      <c r="I31" s="64"/>
      <c r="J31" s="64"/>
      <c r="K31" s="64"/>
      <c r="L31" s="64"/>
      <c r="M31" s="64"/>
      <c r="N31" s="64"/>
    </row>
    <row r="32" spans="1:14" ht="15.75">
      <c r="A32" s="65" t="s">
        <v>97</v>
      </c>
      <c r="B32" s="65"/>
      <c r="C32" s="65"/>
      <c r="D32" s="65"/>
      <c r="E32" s="65"/>
      <c r="F32" s="65"/>
      <c r="G32" s="65"/>
      <c r="H32" s="65"/>
      <c r="I32" s="65"/>
      <c r="J32" s="65"/>
      <c r="K32" s="65"/>
      <c r="L32" s="65"/>
      <c r="M32" s="65"/>
      <c r="N32" s="65"/>
    </row>
  </sheetData>
  <mergeCells count="28">
    <mergeCell ref="I6:N6"/>
    <mergeCell ref="I1:N1"/>
    <mergeCell ref="I2:N2"/>
    <mergeCell ref="I3:N3"/>
    <mergeCell ref="I4:N4"/>
    <mergeCell ref="I5:N5"/>
    <mergeCell ref="D18:F18"/>
    <mergeCell ref="I7:N7"/>
    <mergeCell ref="B10:F10"/>
    <mergeCell ref="I10:K10"/>
    <mergeCell ref="B12:F12"/>
    <mergeCell ref="I12:K12"/>
    <mergeCell ref="B13:F13"/>
    <mergeCell ref="I13:K13"/>
    <mergeCell ref="B14:F14"/>
    <mergeCell ref="I14:K14"/>
    <mergeCell ref="B15:F15"/>
    <mergeCell ref="I15:K15"/>
    <mergeCell ref="B16:F16"/>
    <mergeCell ref="A29:N29"/>
    <mergeCell ref="A31:N31"/>
    <mergeCell ref="A32:N32"/>
    <mergeCell ref="D19:F19"/>
    <mergeCell ref="B21:F21"/>
    <mergeCell ref="I21:K21"/>
    <mergeCell ref="G23:I23"/>
    <mergeCell ref="A27:N27"/>
    <mergeCell ref="A28:N28"/>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2:G10"/>
  <sheetViews>
    <sheetView view="pageBreakPreview" zoomScale="90" zoomScaleSheetLayoutView="90" workbookViewId="0">
      <selection activeCell="E10" sqref="E10"/>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8" t="s">
        <v>12</v>
      </c>
      <c r="B3" s="78"/>
      <c r="C3" s="78"/>
      <c r="D3" s="78"/>
      <c r="E3" s="78"/>
      <c r="F3" s="78"/>
      <c r="G3" s="78"/>
    </row>
    <row r="4" spans="1:7">
      <c r="A4" s="78" t="s">
        <v>13</v>
      </c>
      <c r="B4" s="78"/>
      <c r="C4" s="78"/>
      <c r="D4" s="78"/>
      <c r="E4" s="78"/>
      <c r="F4" s="78"/>
      <c r="G4" s="78"/>
    </row>
    <row r="5" spans="1:7" ht="15.75" thickBot="1">
      <c r="A5" s="15"/>
      <c r="B5" s="16"/>
      <c r="C5" s="16"/>
      <c r="D5" s="16"/>
      <c r="E5" s="16"/>
      <c r="F5" s="16"/>
      <c r="G5" s="16"/>
    </row>
    <row r="6" spans="1:7" ht="216.75" thickBot="1">
      <c r="A6" s="17" t="s">
        <v>19</v>
      </c>
      <c r="B6" s="18" t="s">
        <v>15</v>
      </c>
      <c r="C6" s="18" t="s">
        <v>16</v>
      </c>
      <c r="D6" s="18" t="s">
        <v>93</v>
      </c>
      <c r="E6" s="18" t="s">
        <v>17</v>
      </c>
      <c r="F6" s="18" t="s">
        <v>81</v>
      </c>
      <c r="G6" s="18" t="s">
        <v>18</v>
      </c>
    </row>
    <row r="7" spans="1:7" ht="15.75" thickBot="1">
      <c r="A7" s="19">
        <v>1</v>
      </c>
      <c r="B7" s="20">
        <v>2</v>
      </c>
      <c r="C7" s="20">
        <v>3</v>
      </c>
      <c r="D7" s="20">
        <v>4</v>
      </c>
      <c r="E7" s="20">
        <v>5</v>
      </c>
      <c r="F7" s="20">
        <v>6</v>
      </c>
      <c r="G7" s="20">
        <v>7</v>
      </c>
    </row>
    <row r="8" spans="1:7" ht="36.75" thickBot="1">
      <c r="A8" s="22" t="s">
        <v>84</v>
      </c>
      <c r="B8" s="23">
        <v>451992</v>
      </c>
      <c r="C8" s="61"/>
      <c r="D8" s="23">
        <v>341747.88</v>
      </c>
      <c r="E8" s="23">
        <v>351159.43</v>
      </c>
      <c r="F8" s="23">
        <v>0.44</v>
      </c>
      <c r="G8" s="24"/>
    </row>
    <row r="9" spans="1:7" ht="36.75" thickBot="1">
      <c r="A9" s="22" t="s">
        <v>83</v>
      </c>
      <c r="B9" s="60">
        <v>3479884</v>
      </c>
      <c r="C9" s="62"/>
      <c r="D9" s="23">
        <v>100470.59</v>
      </c>
      <c r="E9" s="23">
        <v>2929783.84</v>
      </c>
      <c r="F9" s="23">
        <v>0.82</v>
      </c>
      <c r="G9" s="24"/>
    </row>
    <row r="10" spans="1:7" ht="15.75" thickBot="1">
      <c r="A10" s="21" t="s">
        <v>80</v>
      </c>
      <c r="B10" s="23">
        <f>SUM(B8:B9)</f>
        <v>3931876</v>
      </c>
      <c r="C10" s="23"/>
      <c r="D10" s="23">
        <f>SUM(D8:D9)</f>
        <v>442218.47</v>
      </c>
      <c r="E10" s="23">
        <f>SUM(E8:E9)</f>
        <v>3280943.27</v>
      </c>
      <c r="F10" s="23">
        <v>0.75</v>
      </c>
      <c r="G10"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8"/>
  <sheetViews>
    <sheetView tabSelected="1" view="pageBreakPreview" zoomScaleSheetLayoutView="100" workbookViewId="0">
      <selection activeCell="K7" sqref="K7:K18"/>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79" t="s">
        <v>20</v>
      </c>
      <c r="B2" s="79"/>
      <c r="C2" s="79"/>
      <c r="D2" s="79"/>
      <c r="E2" s="79"/>
      <c r="F2" s="79"/>
      <c r="G2" s="79"/>
      <c r="H2" s="79"/>
      <c r="I2" s="79"/>
      <c r="J2" s="79"/>
      <c r="K2" s="79"/>
      <c r="L2" s="79"/>
    </row>
    <row r="3" spans="1:12">
      <c r="A3" s="79" t="s">
        <v>21</v>
      </c>
      <c r="B3" s="79"/>
      <c r="C3" s="79"/>
      <c r="D3" s="79"/>
      <c r="E3" s="79"/>
      <c r="F3" s="79"/>
      <c r="G3" s="79"/>
      <c r="H3" s="79"/>
      <c r="I3" s="79"/>
      <c r="J3" s="79"/>
      <c r="K3" s="79"/>
      <c r="L3" s="79"/>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59">
        <v>195</v>
      </c>
      <c r="H7" s="23">
        <f>G7/F7</f>
        <v>0.48749999999999999</v>
      </c>
      <c r="I7" s="23">
        <v>137160</v>
      </c>
      <c r="J7" s="23">
        <f>I7/I17</f>
        <v>1.9676718938964635E-2</v>
      </c>
      <c r="K7" s="80">
        <f>H7*J7+H8*J8+H9*J9+H10*J10+H11*J11+H12*J12+H13*J13+H14*J14+H15*J15+H16*J16</f>
        <v>0.19209759669808704</v>
      </c>
      <c r="L7" s="30"/>
    </row>
    <row r="8" spans="1:12" ht="36.75" thickBot="1">
      <c r="A8" s="29">
        <v>2</v>
      </c>
      <c r="B8" s="32">
        <v>8.2000012005000002E+21</v>
      </c>
      <c r="C8" s="30" t="s">
        <v>72</v>
      </c>
      <c r="D8" s="30" t="s">
        <v>32</v>
      </c>
      <c r="E8" s="30" t="s">
        <v>74</v>
      </c>
      <c r="F8" s="30">
        <v>200</v>
      </c>
      <c r="G8" s="59">
        <v>94</v>
      </c>
      <c r="H8" s="23">
        <f>G8/F8</f>
        <v>0.47</v>
      </c>
      <c r="I8" s="23">
        <v>77378</v>
      </c>
      <c r="J8" s="23">
        <f>I8/I17</f>
        <v>1.1100504214488228E-2</v>
      </c>
      <c r="K8" s="81"/>
      <c r="L8" s="30"/>
    </row>
    <row r="9" spans="1:12" ht="36.75" thickBot="1">
      <c r="A9" s="29">
        <v>3</v>
      </c>
      <c r="B9" s="32">
        <v>8.2000012003999996E+21</v>
      </c>
      <c r="C9" s="30" t="s">
        <v>75</v>
      </c>
      <c r="D9" s="30" t="s">
        <v>33</v>
      </c>
      <c r="E9" s="30" t="s">
        <v>73</v>
      </c>
      <c r="F9" s="30">
        <v>400</v>
      </c>
      <c r="G9" s="59">
        <v>187</v>
      </c>
      <c r="H9" s="23">
        <f t="shared" ref="H9:H14" si="0">G9/F9</f>
        <v>0.46750000000000003</v>
      </c>
      <c r="I9" s="23">
        <v>120784</v>
      </c>
      <c r="J9" s="23">
        <f>I9/I17</f>
        <v>1.7327448383813827E-2</v>
      </c>
      <c r="K9" s="81"/>
      <c r="L9" s="30"/>
    </row>
    <row r="10" spans="1:12" ht="36.75" thickBot="1">
      <c r="A10" s="29">
        <v>4</v>
      </c>
      <c r="B10" s="32">
        <v>8.2000012003999996E+21</v>
      </c>
      <c r="C10" s="30" t="s">
        <v>75</v>
      </c>
      <c r="D10" s="30" t="s">
        <v>33</v>
      </c>
      <c r="E10" s="30" t="s">
        <v>74</v>
      </c>
      <c r="F10" s="30">
        <v>200</v>
      </c>
      <c r="G10" s="59">
        <v>91</v>
      </c>
      <c r="H10" s="23">
        <f t="shared" si="0"/>
        <v>0.45500000000000002</v>
      </c>
      <c r="I10" s="23">
        <v>76548</v>
      </c>
      <c r="J10" s="23">
        <f>I10/I17</f>
        <v>1.0981433955525408E-2</v>
      </c>
      <c r="K10" s="81"/>
      <c r="L10" s="30"/>
    </row>
    <row r="11" spans="1:12" ht="36.75" thickBot="1">
      <c r="A11" s="29">
        <v>6</v>
      </c>
      <c r="B11" s="32">
        <v>8.2000012000999999E+21</v>
      </c>
      <c r="C11" s="30" t="s">
        <v>76</v>
      </c>
      <c r="D11" s="30" t="s">
        <v>33</v>
      </c>
      <c r="E11" s="30" t="s">
        <v>73</v>
      </c>
      <c r="F11" s="30">
        <v>500</v>
      </c>
      <c r="G11" s="59">
        <v>234</v>
      </c>
      <c r="H11" s="23">
        <f t="shared" si="0"/>
        <v>0.46800000000000003</v>
      </c>
      <c r="I11" s="23">
        <v>104100</v>
      </c>
      <c r="J11" s="23">
        <f>I11/I17</f>
        <v>1.4933992720517777E-2</v>
      </c>
      <c r="K11" s="81"/>
      <c r="L11" s="30"/>
    </row>
    <row r="12" spans="1:12" ht="36.75" thickBot="1">
      <c r="A12" s="29">
        <v>7</v>
      </c>
      <c r="B12" s="32">
        <v>8.2000012000999999E+21</v>
      </c>
      <c r="C12" s="30" t="s">
        <v>76</v>
      </c>
      <c r="D12" s="30" t="s">
        <v>31</v>
      </c>
      <c r="E12" s="30" t="s">
        <v>74</v>
      </c>
      <c r="F12" s="30">
        <v>425</v>
      </c>
      <c r="G12" s="59">
        <v>142</v>
      </c>
      <c r="H12" s="23">
        <f>G12/F12</f>
        <v>0.33411764705882352</v>
      </c>
      <c r="I12" s="23">
        <v>110657.25</v>
      </c>
      <c r="J12" s="23">
        <f>I12/I17</f>
        <v>1.5874683630859903E-2</v>
      </c>
      <c r="K12" s="81"/>
      <c r="L12" s="30"/>
    </row>
    <row r="13" spans="1:12" ht="36.75" thickBot="1">
      <c r="A13" s="29">
        <v>8</v>
      </c>
      <c r="B13" s="32">
        <v>8.2000012000999999E+21</v>
      </c>
      <c r="C13" s="30" t="s">
        <v>77</v>
      </c>
      <c r="D13" s="30" t="s">
        <v>32</v>
      </c>
      <c r="E13" s="30" t="s">
        <v>73</v>
      </c>
      <c r="F13" s="30">
        <v>300</v>
      </c>
      <c r="G13" s="59">
        <v>132</v>
      </c>
      <c r="H13" s="23">
        <f t="shared" si="0"/>
        <v>0.44</v>
      </c>
      <c r="I13" s="23">
        <v>72258</v>
      </c>
      <c r="J13" s="23">
        <f>I13/I17</f>
        <v>1.036599852064528E-2</v>
      </c>
      <c r="K13" s="81"/>
      <c r="L13" s="30"/>
    </row>
    <row r="14" spans="1:12" ht="36.75" thickBot="1">
      <c r="A14" s="29">
        <v>9</v>
      </c>
      <c r="B14" s="32">
        <v>8.2000012000999999E+21</v>
      </c>
      <c r="C14" s="30" t="s">
        <v>77</v>
      </c>
      <c r="D14" s="30" t="s">
        <v>33</v>
      </c>
      <c r="E14" s="30" t="s">
        <v>74</v>
      </c>
      <c r="F14" s="30">
        <v>150</v>
      </c>
      <c r="G14" s="59">
        <v>67</v>
      </c>
      <c r="H14" s="23">
        <f t="shared" si="0"/>
        <v>0.44666666666666666</v>
      </c>
      <c r="I14" s="23">
        <v>54127.5</v>
      </c>
      <c r="J14" s="23">
        <f>I14/I17</f>
        <v>7.7650306530242649E-3</v>
      </c>
      <c r="K14" s="81"/>
      <c r="L14" s="30"/>
    </row>
    <row r="15" spans="1:12" ht="36.75" thickBot="1">
      <c r="A15" s="29">
        <v>10</v>
      </c>
      <c r="B15" s="33"/>
      <c r="C15" s="30" t="s">
        <v>82</v>
      </c>
      <c r="D15" s="30" t="s">
        <v>33</v>
      </c>
      <c r="E15" s="30"/>
      <c r="F15" s="30">
        <v>20</v>
      </c>
      <c r="G15" s="59">
        <v>8</v>
      </c>
      <c r="H15" s="23">
        <f>G15/F15</f>
        <v>0.4</v>
      </c>
      <c r="I15" s="23">
        <v>8610.2000000000007</v>
      </c>
      <c r="J15" s="23">
        <f>I15/I17</f>
        <v>1.2352033056887818E-3</v>
      </c>
      <c r="K15" s="81"/>
      <c r="L15" s="30"/>
    </row>
    <row r="16" spans="1:12" ht="32.25" customHeight="1" thickBot="1">
      <c r="A16" s="29">
        <v>11</v>
      </c>
      <c r="B16" s="32">
        <v>8.209E+20</v>
      </c>
      <c r="C16" s="30" t="s">
        <v>78</v>
      </c>
      <c r="D16" s="30" t="s">
        <v>33</v>
      </c>
      <c r="E16" s="30" t="s">
        <v>79</v>
      </c>
      <c r="F16" s="30">
        <v>3330</v>
      </c>
      <c r="G16" s="59">
        <v>536</v>
      </c>
      <c r="H16" s="23">
        <f>G16/F16</f>
        <v>0.16096096096096096</v>
      </c>
      <c r="I16" s="23">
        <v>6209051.4000000004</v>
      </c>
      <c r="J16" s="23">
        <f>I16/I17</f>
        <v>0.89073898567647192</v>
      </c>
      <c r="K16" s="81"/>
      <c r="L16" s="30"/>
    </row>
    <row r="17" spans="1:12" ht="15.75" thickBot="1">
      <c r="A17" s="29">
        <v>13</v>
      </c>
      <c r="B17" s="30" t="s">
        <v>80</v>
      </c>
      <c r="C17" s="30"/>
      <c r="D17" s="30"/>
      <c r="E17" s="30"/>
      <c r="F17" s="30">
        <f>SUM(F7:F16)</f>
        <v>5925</v>
      </c>
      <c r="G17" s="30">
        <f>SUM(G7:G16)</f>
        <v>1686</v>
      </c>
      <c r="H17" s="23">
        <f>G17/F17</f>
        <v>0.28455696202531644</v>
      </c>
      <c r="I17" s="23">
        <f>SUM(I7:I16)</f>
        <v>6970674.3500000006</v>
      </c>
      <c r="J17" s="23">
        <f>SUM(J7:J16)</f>
        <v>1</v>
      </c>
      <c r="K17" s="81"/>
      <c r="L17" s="30"/>
    </row>
    <row r="18" spans="1:12" ht="0.75" customHeight="1" thickBot="1">
      <c r="A18" s="29">
        <v>12</v>
      </c>
      <c r="B18" s="30"/>
      <c r="C18" s="30"/>
      <c r="D18" s="30"/>
      <c r="E18" s="30"/>
      <c r="F18" s="30"/>
      <c r="G18" s="30"/>
      <c r="H18" s="23"/>
      <c r="I18" s="23"/>
      <c r="J18" s="23"/>
      <c r="K18" s="82"/>
      <c r="L18" s="30"/>
    </row>
  </sheetData>
  <autoFilter ref="A5:L18"/>
  <mergeCells count="3">
    <mergeCell ref="A2:L2"/>
    <mergeCell ref="A3:L3"/>
    <mergeCell ref="K7:K18"/>
  </mergeCells>
  <phoneticPr fontId="0" type="noConversion"/>
  <printOptions horizontalCentered="1"/>
  <pageMargins left="0.70866141732283472" right="0.70866141732283472" top="0.35433070866141736" bottom="0.35433070866141736"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C7" sqref="C7"/>
    </sheetView>
  </sheetViews>
  <sheetFormatPr defaultRowHeight="15"/>
  <cols>
    <col min="1" max="1" width="25.7109375" customWidth="1"/>
    <col min="2" max="2" width="26.140625" customWidth="1"/>
    <col min="3" max="3" width="24.5703125" customWidth="1"/>
  </cols>
  <sheetData>
    <row r="2" spans="1:3">
      <c r="A2" s="83" t="s">
        <v>36</v>
      </c>
      <c r="B2" s="83"/>
      <c r="C2" s="83"/>
    </row>
    <row r="3" spans="1:3">
      <c r="A3" s="83" t="s">
        <v>37</v>
      </c>
      <c r="B3" s="83"/>
      <c r="C3" s="83"/>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35">
        <v>0.19</v>
      </c>
      <c r="B7" s="36">
        <f>'Часть 1 Фин.обеспеч.'!F10</f>
        <v>0.75</v>
      </c>
      <c r="C7" s="36">
        <f>A7/B7</f>
        <v>0.25333333333333335</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topLeftCell="A7"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4" t="s">
        <v>41</v>
      </c>
      <c r="B2" s="84"/>
      <c r="C2" s="84"/>
      <c r="D2" s="84"/>
      <c r="E2" s="84"/>
      <c r="F2" s="84"/>
      <c r="G2" s="84"/>
      <c r="H2" s="84"/>
      <c r="I2" s="84"/>
    </row>
    <row r="3" spans="1:9" ht="15.75">
      <c r="A3" s="84" t="s">
        <v>42</v>
      </c>
      <c r="B3" s="84"/>
      <c r="C3" s="84"/>
      <c r="D3" s="84"/>
      <c r="E3" s="84"/>
      <c r="F3" s="84"/>
      <c r="G3" s="84"/>
      <c r="H3" s="84"/>
      <c r="I3" s="84"/>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2022-07-15T05:17:11Z</cp:lastPrinted>
  <dcterms:created xsi:type="dcterms:W3CDTF">2016-05-13T06:43:36Z</dcterms:created>
  <dcterms:modified xsi:type="dcterms:W3CDTF">2023-08-11T07:58:06Z</dcterms:modified>
</cp:coreProperties>
</file>