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240" windowWidth="19320" windowHeight="11835" firstSheet="1" activeTab="1"/>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s>
  <definedNames>
    <definedName name="_xlnm._FilterDatabase" localSheetId="2" hidden="1">'Часть 2 Показат. объема'!$A$5:$L$20</definedName>
    <definedName name="_xlnm.Print_Area" localSheetId="0">'Титульный лист'!$A$1:$N$55</definedName>
    <definedName name="_xlnm.Print_Area" localSheetId="2">'Часть 2 Показат. объема'!$A$1:$L$21</definedName>
  </definedNames>
  <calcPr calcId="124519"/>
</workbook>
</file>

<file path=xl/calcChain.xml><?xml version="1.0" encoding="utf-8"?>
<calcChain xmlns="http://schemas.openxmlformats.org/spreadsheetml/2006/main">
  <c r="H9" i="3"/>
  <c r="H10"/>
  <c r="H11"/>
  <c r="H12"/>
  <c r="H13"/>
  <c r="H14"/>
  <c r="H15"/>
  <c r="H16"/>
  <c r="H17"/>
  <c r="H18"/>
  <c r="H8"/>
  <c r="H7"/>
  <c r="I19"/>
  <c r="J17" s="1"/>
  <c r="F10" i="2"/>
  <c r="F9"/>
  <c r="F8"/>
  <c r="E11"/>
  <c r="D11"/>
  <c r="F11" s="1"/>
  <c r="B7" i="4" s="1"/>
  <c r="B11" i="2"/>
  <c r="H19" i="3" l="1"/>
  <c r="J9"/>
  <c r="J12"/>
  <c r="J15"/>
  <c r="J8"/>
  <c r="J11"/>
  <c r="J14"/>
  <c r="J7"/>
  <c r="J10"/>
  <c r="J13"/>
  <c r="J16"/>
  <c r="J18"/>
  <c r="K7" l="1"/>
  <c r="A7" i="4" s="1"/>
  <c r="C7" s="1"/>
  <c r="J19" i="3"/>
</calcChain>
</file>

<file path=xl/sharedStrings.xml><?xml version="1.0" encoding="utf-8"?>
<sst xmlns="http://schemas.openxmlformats.org/spreadsheetml/2006/main" count="151" uniqueCount="104">
  <si>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</si>
  <si>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</si>
  <si>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</si>
  <si>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</si>
  <si>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</si>
  <si>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</si>
  <si>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</si>
  <si>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</si>
  <si>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</si>
  <si>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государственного учреждения Тверской области)</t>
  </si>
  <si>
    <t>(6 месяцев, 9 месяцев, год)</t>
  </si>
  <si>
    <t>наименование должности руководителя</t>
  </si>
  <si>
    <t>государственного учреждения</t>
  </si>
  <si>
    <t>Тверской области</t>
  </si>
  <si>
    <t>подпись расшифровка подписи</t>
  </si>
  <si>
    <t>"___" ______________ 20___ г.</t>
  </si>
  <si>
    <t>исполнительного органа</t>
  </si>
  <si>
    <t>государственной власти</t>
  </si>
  <si>
    <t>Тверской области, осуществляющего</t>
  </si>
  <si>
    <t>функции и полномочия учредителя</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</si>
  <si>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</si>
  <si>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</si>
  <si>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</si>
  <si>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</si>
  <si>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</si>
  <si>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</si>
  <si>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</si>
  <si>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</si>
  <si>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</si>
  <si>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</si>
  <si>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</si>
  <si>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</si>
  <si>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</si>
  <si>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</si>
  <si>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</si>
  <si>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</si>
  <si>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</si>
  <si>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</si>
  <si>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</si>
  <si>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Объем оказания государственной услуги 1</t>
  </si>
  <si>
    <t>Объем оказания государственной услуги 2</t>
  </si>
  <si>
    <t>Объем оказания государственной услуги n</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</si>
  <si>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</si>
  <si>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</si>
  <si>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</si>
  <si>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</si>
  <si>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</si>
  <si>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</si>
  <si>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</si>
  <si>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</si>
  <si>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</si>
  <si>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</si>
  <si>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</si>
  <si>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</si>
  <si>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</si>
  <si>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</si>
  <si>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</si>
  <si>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Уникальный номер реестровой записи ведомственного перечня государственных услуг (работ) государственной услуги и N 1</t>
  </si>
  <si>
    <t>Показатель качества N 1</t>
  </si>
  <si>
    <t>...</t>
  </si>
  <si>
    <t>1.n</t>
  </si>
  <si>
    <t>Показатель качества N n</t>
  </si>
  <si>
    <t>h</t>
  </si>
  <si>
    <t>Уникальный номер реестровой записи ведомственного перечня государственных услуг (работ) государственной услуги N h</t>
  </si>
  <si>
    <t>h.1</t>
  </si>
  <si>
    <t>h.n</t>
  </si>
  <si>
    <r>
      <t>h</t>
    </r>
    <r>
      <rPr>
        <sz val="12"/>
        <color indexed="8"/>
        <rFont val="Times New Roman"/>
        <family val="1"/>
        <charset val="204"/>
      </rPr>
      <t xml:space="preserve"> + </t>
    </r>
    <r>
      <rPr>
        <sz val="12"/>
        <color indexed="12"/>
        <rFont val="Times New Roman"/>
        <family val="1"/>
        <charset val="204"/>
      </rPr>
      <t>1</t>
    </r>
  </si>
  <si>
    <t>Уникальный номер реестровой записи ведомственного перечня государственных услуг (работ) работы N 1</t>
  </si>
  <si>
    <r>
      <t>h</t>
    </r>
    <r>
      <rPr>
        <sz val="12"/>
        <color indexed="8"/>
        <rFont val="Times New Roman"/>
        <family val="1"/>
        <charset val="204"/>
      </rPr>
      <t xml:space="preserve"> + </t>
    </r>
    <r>
      <rPr>
        <sz val="12"/>
        <color indexed="12"/>
        <rFont val="Times New Roman"/>
        <family val="1"/>
        <charset val="204"/>
      </rPr>
      <t>1.1</t>
    </r>
  </si>
  <si>
    <r>
      <t>h</t>
    </r>
    <r>
      <rPr>
        <sz val="12"/>
        <color indexed="8"/>
        <rFont val="Times New Roman"/>
        <family val="1"/>
        <charset val="204"/>
      </rPr>
      <t xml:space="preserve"> + </t>
    </r>
    <r>
      <rPr>
        <sz val="12"/>
        <color indexed="12"/>
        <rFont val="Times New Roman"/>
        <family val="1"/>
        <charset val="204"/>
      </rPr>
      <t>1.n</t>
    </r>
  </si>
  <si>
    <t>s</t>
  </si>
  <si>
    <t>Уникальный номер реестровой записи ведомственного перечня государственных услуг (работ) работы N s</t>
  </si>
  <si>
    <t>s.1</t>
  </si>
  <si>
    <t>s.n</t>
  </si>
  <si>
    <t>w</t>
  </si>
  <si>
    <t>Государственное задание</t>
  </si>
  <si>
    <t>x</t>
  </si>
  <si>
    <t>Индекс достижения планового значения показателей качества государственной услуги (работы) в отчетном периоде, гр. 8 = гр. 6 / гр. 5</t>
  </si>
  <si>
    <t>1.1</t>
  </si>
  <si>
    <t>Главный врач</t>
  </si>
  <si>
    <t>ГБУЗ "Сандовская ЦРБ"</t>
  </si>
  <si>
    <t>наркология</t>
  </si>
  <si>
    <t>посещения</t>
  </si>
  <si>
    <t>обращения</t>
  </si>
  <si>
    <t>психиатрия</t>
  </si>
  <si>
    <t>скорая(специализ) помощь</t>
  </si>
  <si>
    <t>человек</t>
  </si>
  <si>
    <t>фтизиатрия</t>
  </si>
  <si>
    <t>венерология</t>
  </si>
  <si>
    <t>паллиативная помощь</t>
  </si>
  <si>
    <t>к/дни</t>
  </si>
  <si>
    <t>итого</t>
  </si>
  <si>
    <t>______________________С.И.Корнеев_____________</t>
  </si>
  <si>
    <r>
      <t xml:space="preserve">Индекс освоения финансовых средств, (гр. 6 = </t>
    </r>
    <r>
      <rPr>
        <sz val="9"/>
        <color indexed="12"/>
        <rFont val="Times New Roman"/>
        <family val="1"/>
        <charset val="204"/>
      </rPr>
      <t>гр. 5</t>
    </r>
    <r>
      <rPr>
        <sz val="9"/>
        <color indexed="8"/>
        <rFont val="Times New Roman"/>
        <family val="1"/>
        <charset val="204"/>
      </rPr>
      <t xml:space="preserve"> /( </t>
    </r>
    <r>
      <rPr>
        <sz val="9"/>
        <color indexed="12"/>
        <rFont val="Times New Roman"/>
        <family val="1"/>
        <charset val="204"/>
      </rPr>
      <t>гр. 2</t>
    </r>
    <r>
      <rPr>
        <sz val="9"/>
        <color indexed="8"/>
        <rFont val="Times New Roman"/>
        <family val="1"/>
        <charset val="204"/>
      </rPr>
      <t xml:space="preserve"> + </t>
    </r>
    <r>
      <rPr>
        <sz val="9"/>
        <color indexed="12"/>
        <rFont val="Times New Roman"/>
        <family val="1"/>
        <charset val="204"/>
      </rPr>
      <t>гр. 3</t>
    </r>
    <r>
      <rPr>
        <sz val="9"/>
        <color indexed="8"/>
        <rFont val="Times New Roman"/>
        <family val="1"/>
        <charset val="204"/>
      </rPr>
      <t xml:space="preserve"> + </t>
    </r>
    <r>
      <rPr>
        <sz val="9"/>
        <color indexed="12"/>
        <rFont val="Times New Roman"/>
        <family val="1"/>
        <charset val="204"/>
      </rPr>
      <t>гр. 4</t>
    </r>
    <r>
      <rPr>
        <sz val="9"/>
        <color indexed="8"/>
        <rFont val="Times New Roman"/>
        <family val="1"/>
        <charset val="204"/>
      </rPr>
      <t>))</t>
    </r>
  </si>
  <si>
    <t>медосвидетельствование на алкоголь</t>
  </si>
  <si>
    <t>медицинская помощь в экстренной форме незастрахованным гражданам в системе ОМС</t>
  </si>
  <si>
    <t>Паллиативная медицинская помощь</t>
  </si>
  <si>
    <t>Амбулаторн-поликлиническая помощь</t>
  </si>
  <si>
    <t>специализированная скорая медицинская помощь</t>
  </si>
  <si>
    <r>
      <t xml:space="preserve">Разрешенный к использованию остаток субсидии на выполнение государственного задания за отчетный финансовый год, руб. </t>
    </r>
    <r>
      <rPr>
        <i/>
        <sz val="9"/>
        <color indexed="10"/>
        <rFont val="Times New Roman"/>
        <family val="1"/>
        <charset val="204"/>
      </rPr>
      <t>(остаток средств 2019года)</t>
    </r>
  </si>
  <si>
    <t xml:space="preserve"> И.О.Министра здравоохранения Тверской области</t>
  </si>
  <si>
    <t>К.В.Седов</t>
  </si>
  <si>
    <t>за отчетный период с _01.01.2020____________ по ___30.09.2020____________</t>
  </si>
  <si>
    <t>И.о. Министра здравоохранения Тверской области</t>
  </si>
</sst>
</file>

<file path=xl/styles.xml><?xml version="1.0" encoding="utf-8"?>
<styleSheet xmlns="http://schemas.openxmlformats.org/spreadsheetml/2006/main">
  <numFmts count="1">
    <numFmt numFmtId="164" formatCode="_-* #,##0.00\ _₽_-;\-* #,##0.00\ _₽_-;_-* &quot;-&quot;??\ _₽_-;_-@_-"/>
  </numFmts>
  <fonts count="13">
    <font>
      <sz val="11"/>
      <color theme="1"/>
      <name val="Calibri"/>
      <family val="2"/>
      <charset val="204"/>
      <scheme val="minor"/>
    </font>
    <font>
      <sz val="12"/>
      <color indexed="8"/>
      <name val="Times New Roman"/>
      <family val="1"/>
      <charset val="204"/>
    </font>
    <font>
      <sz val="10"/>
      <color indexed="8"/>
      <name val="Courier New"/>
      <family val="3"/>
      <charset val="204"/>
    </font>
    <font>
      <sz val="12"/>
      <color indexed="12"/>
      <name val="Times New Roman"/>
      <family val="1"/>
      <charset val="204"/>
    </font>
    <font>
      <sz val="10"/>
      <color indexed="8"/>
      <name val="Times New Roman"/>
      <family val="1"/>
      <charset val="204"/>
    </font>
    <font>
      <sz val="10"/>
      <color theme="1"/>
      <name val="Calibri"/>
      <family val="2"/>
      <charset val="204"/>
      <scheme val="minor"/>
    </font>
    <font>
      <sz val="9"/>
      <color indexed="8"/>
      <name val="Times New Roman"/>
      <family val="1"/>
      <charset val="204"/>
    </font>
    <font>
      <sz val="9"/>
      <color theme="1"/>
      <name val="Calibri"/>
      <family val="2"/>
      <charset val="204"/>
      <scheme val="minor"/>
    </font>
    <font>
      <i/>
      <sz val="9"/>
      <color indexed="10"/>
      <name val="Times New Roman"/>
      <family val="1"/>
      <charset val="204"/>
    </font>
    <font>
      <sz val="9"/>
      <color indexed="12"/>
      <name val="Times New Roman"/>
      <family val="1"/>
      <charset val="204"/>
    </font>
    <font>
      <sz val="11"/>
      <color theme="1"/>
      <name val="Calibri"/>
      <family val="2"/>
      <charset val="204"/>
      <scheme val="minor"/>
    </font>
    <font>
      <sz val="8"/>
      <color indexed="8"/>
      <name val="Times New Roman"/>
      <family val="1"/>
      <charset val="204"/>
    </font>
    <font>
      <sz val="8"/>
      <color indexed="8"/>
      <name val="Calibri"/>
      <family val="2"/>
      <charset val="204"/>
      <scheme val="minor"/>
    </font>
  </fonts>
  <fills count="3">
    <fill>
      <patternFill patternType="none"/>
    </fill>
    <fill>
      <patternFill patternType="gray125"/>
    </fill>
    <fill>
      <patternFill patternType="solid">
        <fgColor theme="5" tint="0.39997558519241921"/>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164" fontId="10" fillId="0" borderId="0" applyFont="0" applyFill="0" applyBorder="0" applyAlignment="0" applyProtection="0"/>
  </cellStyleXfs>
  <cellXfs count="57">
    <xf numFmtId="0" fontId="0" fillId="0" borderId="0" xfId="0"/>
    <xf numFmtId="0" fontId="2" fillId="0" borderId="0" xfId="0" applyFont="1" applyAlignment="1">
      <alignment horizontal="justify"/>
    </xf>
    <xf numFmtId="0" fontId="1" fillId="0" borderId="0" xfId="0" applyFont="1" applyAlignment="1">
      <alignment horizontal="justify"/>
    </xf>
    <xf numFmtId="0" fontId="1" fillId="0" borderId="1" xfId="0" applyFont="1" applyBorder="1" applyAlignment="1">
      <alignment horizontal="center" vertical="top" wrapText="1"/>
    </xf>
    <xf numFmtId="0" fontId="1" fillId="0" borderId="4" xfId="0" applyFont="1" applyBorder="1" applyAlignment="1">
      <alignment horizontal="center" vertical="top" wrapText="1"/>
    </xf>
    <xf numFmtId="0" fontId="1" fillId="0" borderId="4" xfId="0" applyFont="1" applyBorder="1" applyAlignment="1">
      <alignment vertical="top" wrapText="1"/>
    </xf>
    <xf numFmtId="49" fontId="1" fillId="0" borderId="0" xfId="0" applyNumberFormat="1" applyFont="1" applyAlignment="1">
      <alignment horizontal="justify"/>
    </xf>
    <xf numFmtId="49" fontId="1" fillId="0" borderId="1"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3" fillId="0" borderId="3" xfId="0" applyNumberFormat="1" applyFont="1" applyBorder="1" applyAlignment="1">
      <alignment horizontal="center" vertical="top" wrapText="1"/>
    </xf>
    <xf numFmtId="49" fontId="0" fillId="0" borderId="0" xfId="0" applyNumberFormat="1"/>
    <xf numFmtId="0" fontId="4" fillId="0" borderId="0" xfId="0" applyFont="1" applyAlignment="1">
      <alignment horizontal="justify"/>
    </xf>
    <xf numFmtId="0" fontId="5" fillId="0" borderId="0" xfId="0" applyFont="1"/>
    <xf numFmtId="0" fontId="4" fillId="0" borderId="1"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6" fillId="0" borderId="0" xfId="0" applyFont="1" applyAlignment="1">
      <alignment horizontal="justify"/>
    </xf>
    <xf numFmtId="0" fontId="7" fillId="0" borderId="0" xfId="0" applyFont="1"/>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3" xfId="0" applyFont="1" applyBorder="1" applyAlignment="1">
      <alignment vertical="top" wrapText="1"/>
    </xf>
    <xf numFmtId="0" fontId="2" fillId="0" borderId="0" xfId="0" applyFont="1" applyBorder="1" applyAlignment="1">
      <alignment horizontal="center" wrapText="1"/>
    </xf>
    <xf numFmtId="4" fontId="6" fillId="0" borderId="4" xfId="0" applyNumberFormat="1" applyFont="1" applyBorder="1" applyAlignment="1">
      <alignment horizontal="center" vertical="center" wrapText="1"/>
    </xf>
    <xf numFmtId="4" fontId="6" fillId="0" borderId="4" xfId="0" applyNumberFormat="1" applyFont="1" applyBorder="1" applyAlignment="1">
      <alignment horizontal="center" wrapText="1"/>
    </xf>
    <xf numFmtId="0" fontId="6" fillId="0" borderId="3" xfId="0" applyFont="1" applyBorder="1" applyAlignment="1">
      <alignment horizontal="left" vertical="top" wrapText="1"/>
    </xf>
    <xf numFmtId="4" fontId="6" fillId="2" borderId="4"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6" fillId="0" borderId="3" xfId="0" applyFont="1" applyBorder="1" applyAlignment="1">
      <alignment horizontal="center" vertical="center" wrapText="1"/>
    </xf>
    <xf numFmtId="12" fontId="12" fillId="0" borderId="4" xfId="1" applyNumberFormat="1" applyFont="1" applyBorder="1" applyAlignment="1">
      <alignment horizontal="center" vertical="center" wrapText="1"/>
    </xf>
    <xf numFmtId="12" fontId="11" fillId="0" borderId="4" xfId="0" applyNumberFormat="1" applyFont="1" applyBorder="1" applyAlignment="1">
      <alignment horizontal="center" vertical="center" wrapText="1"/>
    </xf>
    <xf numFmtId="0" fontId="11" fillId="0" borderId="4" xfId="0" applyFont="1" applyBorder="1" applyAlignment="1">
      <alignment horizontal="center" vertical="center" wrapText="1"/>
    </xf>
    <xf numFmtId="0" fontId="0" fillId="0" borderId="0" xfId="0" applyAlignment="1">
      <alignment horizontal="center" vertical="center"/>
    </xf>
    <xf numFmtId="0" fontId="6" fillId="2" borderId="4" xfId="0" applyFont="1" applyFill="1" applyBorder="1" applyAlignment="1">
      <alignment horizontal="center" vertical="center" wrapText="1"/>
    </xf>
    <xf numFmtId="4" fontId="1" fillId="2" borderId="3" xfId="0" applyNumberFormat="1" applyFont="1" applyFill="1" applyBorder="1" applyAlignment="1">
      <alignment horizontal="center" vertical="center" wrapText="1"/>
    </xf>
    <xf numFmtId="4" fontId="1" fillId="2" borderId="4" xfId="0" applyNumberFormat="1" applyFont="1" applyFill="1" applyBorder="1" applyAlignment="1">
      <alignment horizontal="center" vertical="center" wrapText="1"/>
    </xf>
    <xf numFmtId="0" fontId="1" fillId="0" borderId="0" xfId="0" applyFont="1" applyAlignment="1">
      <alignment horizontal="right"/>
    </xf>
    <xf numFmtId="0" fontId="2" fillId="0" borderId="0" xfId="0" applyFont="1" applyAlignment="1">
      <alignment horizontal="center"/>
    </xf>
    <xf numFmtId="0" fontId="2" fillId="0" borderId="5" xfId="0" applyFont="1" applyBorder="1" applyAlignment="1">
      <alignment horizontal="center" wrapText="1"/>
    </xf>
    <xf numFmtId="0" fontId="2" fillId="0" borderId="0" xfId="0" applyFont="1" applyAlignment="1"/>
    <xf numFmtId="0" fontId="1"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left"/>
    </xf>
    <xf numFmtId="0" fontId="2" fillId="0" borderId="0" xfId="0" applyFont="1" applyBorder="1" applyAlignment="1">
      <alignment horizontal="center" vertical="center" wrapText="1"/>
    </xf>
    <xf numFmtId="0" fontId="2" fillId="0" borderId="5" xfId="0" applyFont="1" applyBorder="1" applyAlignment="1">
      <alignment horizontal="right"/>
    </xf>
    <xf numFmtId="0" fontId="6" fillId="0" borderId="0" xfId="0" applyFont="1" applyAlignment="1">
      <alignment horizontal="center"/>
    </xf>
    <xf numFmtId="4" fontId="6" fillId="2" borderId="6" xfId="0" applyNumberFormat="1" applyFont="1" applyFill="1" applyBorder="1" applyAlignment="1">
      <alignment horizontal="center" vertical="center" wrapText="1"/>
    </xf>
    <xf numFmtId="4" fontId="6" fillId="2" borderId="7" xfId="0" applyNumberFormat="1" applyFont="1" applyFill="1" applyBorder="1" applyAlignment="1">
      <alignment horizontal="center" vertical="center" wrapText="1"/>
    </xf>
    <xf numFmtId="4" fontId="6" fillId="2" borderId="3" xfId="0" applyNumberFormat="1" applyFont="1" applyFill="1" applyBorder="1" applyAlignment="1">
      <alignment horizontal="center" vertical="center" wrapText="1"/>
    </xf>
    <xf numFmtId="0" fontId="6" fillId="0" borderId="0" xfId="0" applyFont="1" applyAlignment="1">
      <alignment horizontal="center" vertical="center"/>
    </xf>
    <xf numFmtId="4" fontId="6" fillId="0" borderId="6" xfId="0" applyNumberFormat="1" applyFont="1" applyBorder="1" applyAlignment="1">
      <alignment horizontal="center" vertical="center" wrapText="1"/>
    </xf>
    <xf numFmtId="4" fontId="6" fillId="0" borderId="7"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0" fontId="4" fillId="0" borderId="0" xfId="0" applyFont="1" applyAlignment="1">
      <alignment horizontal="center"/>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85725</xdr:colOff>
      <xdr:row>4</xdr:row>
      <xdr:rowOff>1485900</xdr:rowOff>
    </xdr:from>
    <xdr:to>
      <xdr:col>9</xdr:col>
      <xdr:colOff>1209675</xdr:colOff>
      <xdr:row>4</xdr:row>
      <xdr:rowOff>1647825</xdr:rowOff>
    </xdr:to>
    <xdr:pic>
      <xdr:nvPicPr>
        <xdr:cNvPr id="2049" name="Рисунок 1"/>
        <xdr:cNvPicPr>
          <a:picLocks noChangeAspect="1" noChangeArrowheads="1"/>
        </xdr:cNvPicPr>
      </xdr:nvPicPr>
      <xdr:blipFill>
        <a:blip xmlns:r="http://schemas.openxmlformats.org/officeDocument/2006/relationships" r:embed="rId1" cstate="print"/>
        <a:srcRect/>
        <a:stretch>
          <a:fillRect/>
        </a:stretch>
      </xdr:blipFill>
      <xdr:spPr bwMode="auto">
        <a:xfrm>
          <a:off x="11944350" y="2286000"/>
          <a:ext cx="1123950" cy="161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M43"/>
  <sheetViews>
    <sheetView view="pageBreakPreview" topLeftCell="A3" zoomScale="80" zoomScaleSheetLayoutView="80" workbookViewId="0">
      <selection activeCell="W26" sqref="W26"/>
    </sheetView>
  </sheetViews>
  <sheetFormatPr defaultRowHeight="15"/>
  <cols>
    <col min="1" max="1" width="7.7109375" customWidth="1"/>
    <col min="8" max="8" width="14.7109375" customWidth="1"/>
    <col min="9" max="9" width="27" customWidth="1"/>
  </cols>
  <sheetData>
    <row r="1" spans="7:13" ht="15" customHeight="1">
      <c r="I1" s="39" t="s">
        <v>0</v>
      </c>
      <c r="J1" s="39"/>
      <c r="K1" s="39"/>
      <c r="L1" s="39"/>
      <c r="M1" s="39"/>
    </row>
    <row r="2" spans="7:13" ht="15" customHeight="1">
      <c r="I2" s="39" t="s">
        <v>1</v>
      </c>
      <c r="J2" s="39"/>
      <c r="K2" s="39"/>
      <c r="L2" s="39"/>
      <c r="M2" s="39"/>
    </row>
    <row r="3" spans="7:13" ht="15" customHeight="1">
      <c r="I3" s="39" t="s">
        <v>2</v>
      </c>
      <c r="J3" s="39"/>
      <c r="K3" s="39"/>
      <c r="L3" s="39"/>
      <c r="M3" s="39"/>
    </row>
    <row r="4" spans="7:13" ht="15" customHeight="1">
      <c r="I4" s="39" t="s">
        <v>3</v>
      </c>
      <c r="J4" s="39"/>
      <c r="K4" s="39"/>
      <c r="L4" s="39"/>
      <c r="M4" s="39"/>
    </row>
    <row r="5" spans="7:13" ht="15" customHeight="1">
      <c r="I5" s="39" t="s">
        <v>4</v>
      </c>
      <c r="J5" s="39"/>
      <c r="K5" s="39"/>
      <c r="L5" s="39"/>
      <c r="M5" s="39"/>
    </row>
    <row r="6" spans="7:13" ht="15" customHeight="1">
      <c r="I6" s="39" t="s">
        <v>5</v>
      </c>
      <c r="J6" s="39"/>
      <c r="K6" s="39"/>
      <c r="L6" s="39"/>
      <c r="M6" s="39"/>
    </row>
    <row r="7" spans="7:13" ht="15" customHeight="1">
      <c r="I7" s="39" t="s">
        <v>6</v>
      </c>
      <c r="J7" s="39"/>
      <c r="K7" s="39"/>
      <c r="L7" s="39"/>
      <c r="M7" s="39"/>
    </row>
    <row r="9" spans="7:13">
      <c r="G9" s="40" t="s">
        <v>7</v>
      </c>
      <c r="H9" s="40"/>
      <c r="I9" s="40"/>
    </row>
    <row r="10" spans="7:13">
      <c r="H10" s="1"/>
    </row>
    <row r="11" spans="7:13" ht="26.25" customHeight="1">
      <c r="G11" s="40" t="s">
        <v>79</v>
      </c>
      <c r="H11" s="40"/>
      <c r="I11" s="40"/>
    </row>
    <row r="12" spans="7:13" ht="35.25" customHeight="1">
      <c r="G12" s="44" t="s">
        <v>11</v>
      </c>
      <c r="H12" s="44"/>
      <c r="I12" s="44"/>
    </row>
    <row r="13" spans="7:13">
      <c r="G13" s="45" t="s">
        <v>12</v>
      </c>
      <c r="H13" s="45"/>
      <c r="I13" s="45"/>
    </row>
    <row r="14" spans="7:13">
      <c r="G14" s="45" t="s">
        <v>13</v>
      </c>
      <c r="H14" s="45"/>
      <c r="I14" s="45"/>
    </row>
    <row r="15" spans="7:13" ht="36.75" customHeight="1">
      <c r="G15" s="40" t="s">
        <v>92</v>
      </c>
      <c r="H15" s="40"/>
      <c r="I15" s="40"/>
    </row>
    <row r="16" spans="7:13">
      <c r="G16" s="40" t="s">
        <v>14</v>
      </c>
      <c r="H16" s="40"/>
      <c r="I16" s="40"/>
    </row>
    <row r="17" spans="7:9">
      <c r="H17" s="1"/>
    </row>
    <row r="18" spans="7:9">
      <c r="G18" s="40" t="s">
        <v>15</v>
      </c>
      <c r="H18" s="40"/>
      <c r="I18" s="40"/>
    </row>
    <row r="19" spans="7:9" ht="29.25" customHeight="1">
      <c r="H19" s="1"/>
    </row>
    <row r="20" spans="7:9">
      <c r="G20" s="41" t="s">
        <v>100</v>
      </c>
      <c r="H20" s="41"/>
      <c r="I20" s="41"/>
    </row>
    <row r="21" spans="7:9">
      <c r="G21" s="23"/>
      <c r="H21" s="23"/>
      <c r="I21" s="23"/>
    </row>
    <row r="22" spans="7:9" ht="30" customHeight="1">
      <c r="G22" s="46" t="s">
        <v>103</v>
      </c>
      <c r="H22" s="46"/>
      <c r="I22" s="46"/>
    </row>
    <row r="23" spans="7:9">
      <c r="G23" s="42" t="s">
        <v>11</v>
      </c>
      <c r="H23" s="42"/>
      <c r="I23" s="42"/>
    </row>
    <row r="24" spans="7:9" ht="16.5" customHeight="1">
      <c r="G24" s="42" t="s">
        <v>16</v>
      </c>
      <c r="H24" s="42"/>
      <c r="I24" s="42"/>
    </row>
    <row r="25" spans="7:9">
      <c r="G25" s="42" t="s">
        <v>17</v>
      </c>
      <c r="H25" s="42"/>
      <c r="I25" s="42"/>
    </row>
    <row r="26" spans="7:9">
      <c r="G26" s="42" t="s">
        <v>18</v>
      </c>
      <c r="H26" s="42"/>
      <c r="I26" s="42"/>
    </row>
    <row r="27" spans="7:9">
      <c r="G27" s="42" t="s">
        <v>19</v>
      </c>
      <c r="H27" s="42"/>
      <c r="I27" s="42"/>
    </row>
    <row r="28" spans="7:9">
      <c r="G28" s="42" t="s">
        <v>12</v>
      </c>
      <c r="H28" s="42"/>
      <c r="I28" s="42"/>
    </row>
    <row r="29" spans="7:9">
      <c r="G29" s="42" t="s">
        <v>13</v>
      </c>
      <c r="H29" s="42"/>
      <c r="I29" s="42"/>
    </row>
    <row r="30" spans="7:9">
      <c r="G30" s="47" t="s">
        <v>101</v>
      </c>
      <c r="H30" s="47"/>
      <c r="I30" s="47"/>
    </row>
    <row r="31" spans="7:9">
      <c r="G31" s="45" t="s">
        <v>14</v>
      </c>
      <c r="H31" s="45"/>
      <c r="I31" s="45"/>
    </row>
    <row r="32" spans="7:9" ht="33" customHeight="1">
      <c r="H32" s="1"/>
    </row>
    <row r="33" spans="1:13">
      <c r="G33" s="40" t="s">
        <v>15</v>
      </c>
      <c r="H33" s="40"/>
      <c r="I33" s="40"/>
    </row>
    <row r="35" spans="1:13">
      <c r="G35" s="40"/>
      <c r="H35" s="40"/>
      <c r="I35" s="40"/>
    </row>
    <row r="38" spans="1:13" ht="19.5" customHeight="1">
      <c r="A38" s="43" t="s">
        <v>8</v>
      </c>
      <c r="B38" s="43"/>
      <c r="C38" s="43"/>
      <c r="D38" s="43"/>
      <c r="E38" s="43"/>
      <c r="F38" s="43"/>
      <c r="G38" s="43"/>
      <c r="H38" s="43"/>
      <c r="I38" s="43"/>
      <c r="J38" s="43"/>
      <c r="K38" s="43"/>
      <c r="L38" s="43"/>
      <c r="M38" s="43"/>
    </row>
    <row r="39" spans="1:13" ht="25.5" customHeight="1">
      <c r="A39" s="43" t="s">
        <v>80</v>
      </c>
      <c r="B39" s="43"/>
      <c r="C39" s="43"/>
      <c r="D39" s="43"/>
      <c r="E39" s="43"/>
      <c r="F39" s="43"/>
      <c r="G39" s="43"/>
      <c r="H39" s="43"/>
      <c r="I39" s="43"/>
      <c r="J39" s="43"/>
      <c r="K39" s="43"/>
      <c r="L39" s="43"/>
      <c r="M39" s="43"/>
    </row>
    <row r="40" spans="1:13" ht="15.75">
      <c r="A40" s="43" t="s">
        <v>9</v>
      </c>
      <c r="B40" s="43"/>
      <c r="C40" s="43"/>
      <c r="D40" s="43"/>
      <c r="E40" s="43"/>
      <c r="F40" s="43"/>
      <c r="G40" s="43"/>
      <c r="H40" s="43"/>
      <c r="I40" s="43"/>
      <c r="J40" s="43"/>
      <c r="K40" s="43"/>
      <c r="L40" s="43"/>
      <c r="M40" s="43"/>
    </row>
    <row r="41" spans="1:13" ht="15.75">
      <c r="A41" s="2"/>
    </row>
    <row r="42" spans="1:13" ht="15.75">
      <c r="A42" s="43" t="s">
        <v>102</v>
      </c>
      <c r="B42" s="43"/>
      <c r="C42" s="43"/>
      <c r="D42" s="43"/>
      <c r="E42" s="43"/>
      <c r="F42" s="43"/>
      <c r="G42" s="43"/>
      <c r="H42" s="43"/>
      <c r="I42" s="43"/>
      <c r="J42" s="43"/>
      <c r="K42" s="43"/>
      <c r="L42" s="43"/>
      <c r="M42" s="43"/>
    </row>
    <row r="43" spans="1:13" ht="15.75">
      <c r="A43" s="43" t="s">
        <v>10</v>
      </c>
      <c r="B43" s="43"/>
      <c r="C43" s="43"/>
      <c r="D43" s="43"/>
      <c r="E43" s="43"/>
      <c r="F43" s="43"/>
      <c r="G43" s="43"/>
      <c r="H43" s="43"/>
      <c r="I43" s="43"/>
      <c r="J43" s="43"/>
      <c r="K43" s="43"/>
      <c r="L43" s="43"/>
      <c r="M43" s="43"/>
    </row>
  </sheetData>
  <mergeCells count="33">
    <mergeCell ref="A40:M40"/>
    <mergeCell ref="A42:M42"/>
    <mergeCell ref="A43:M43"/>
    <mergeCell ref="G30:I30"/>
    <mergeCell ref="G31:I31"/>
    <mergeCell ref="G33:I33"/>
    <mergeCell ref="G35:I35"/>
    <mergeCell ref="A38:M38"/>
    <mergeCell ref="G27:I27"/>
    <mergeCell ref="G28:I28"/>
    <mergeCell ref="G23:I23"/>
    <mergeCell ref="A39:M39"/>
    <mergeCell ref="G12:I12"/>
    <mergeCell ref="G13:I13"/>
    <mergeCell ref="G29:I29"/>
    <mergeCell ref="G15:I15"/>
    <mergeCell ref="G16:I16"/>
    <mergeCell ref="G18:I18"/>
    <mergeCell ref="G24:I24"/>
    <mergeCell ref="G25:I25"/>
    <mergeCell ref="G26:I26"/>
    <mergeCell ref="G14:I14"/>
    <mergeCell ref="G22:I22"/>
    <mergeCell ref="I1:M1"/>
    <mergeCell ref="I2:M2"/>
    <mergeCell ref="I3:M3"/>
    <mergeCell ref="I4:M4"/>
    <mergeCell ref="I5:M5"/>
    <mergeCell ref="I6:M6"/>
    <mergeCell ref="I7:M7"/>
    <mergeCell ref="G9:I9"/>
    <mergeCell ref="G11:I11"/>
    <mergeCell ref="G20:I20"/>
  </mergeCells>
  <phoneticPr fontId="0" type="noConversion"/>
  <pageMargins left="0.7" right="0.7" top="0.75" bottom="0.75" header="0.3" footer="0.3"/>
  <pageSetup paperSize="9" scale="53" orientation="landscape" r:id="rId1"/>
</worksheet>
</file>

<file path=xl/worksheets/sheet2.xml><?xml version="1.0" encoding="utf-8"?>
<worksheet xmlns="http://schemas.openxmlformats.org/spreadsheetml/2006/main" xmlns:r="http://schemas.openxmlformats.org/officeDocument/2006/relationships">
  <dimension ref="A2:G11"/>
  <sheetViews>
    <sheetView tabSelected="1" view="pageBreakPreview" zoomScale="90" zoomScaleSheetLayoutView="90" workbookViewId="0">
      <selection activeCell="G16" sqref="G16"/>
    </sheetView>
  </sheetViews>
  <sheetFormatPr defaultRowHeight="15"/>
  <cols>
    <col min="1" max="1" width="16.28515625" customWidth="1"/>
    <col min="2" max="2" width="26.5703125" customWidth="1"/>
    <col min="3" max="3" width="24.7109375" customWidth="1"/>
    <col min="4" max="4" width="20.5703125" customWidth="1"/>
    <col min="5" max="5" width="22.42578125" customWidth="1"/>
    <col min="6" max="6" width="13" customWidth="1"/>
    <col min="7" max="7" width="8.28515625" customWidth="1"/>
  </cols>
  <sheetData>
    <row r="2" spans="1:7" ht="15.75">
      <c r="A2" s="2"/>
    </row>
    <row r="3" spans="1:7">
      <c r="A3" s="48" t="s">
        <v>20</v>
      </c>
      <c r="B3" s="48"/>
      <c r="C3" s="48"/>
      <c r="D3" s="48"/>
      <c r="E3" s="48"/>
      <c r="F3" s="48"/>
      <c r="G3" s="48"/>
    </row>
    <row r="4" spans="1:7">
      <c r="A4" s="48" t="s">
        <v>21</v>
      </c>
      <c r="B4" s="48"/>
      <c r="C4" s="48"/>
      <c r="D4" s="48"/>
      <c r="E4" s="48"/>
      <c r="F4" s="48"/>
      <c r="G4" s="48"/>
    </row>
    <row r="5" spans="1:7" ht="15.75" thickBot="1">
      <c r="A5" s="16"/>
      <c r="B5" s="17"/>
      <c r="C5" s="17"/>
      <c r="D5" s="17"/>
      <c r="E5" s="17"/>
      <c r="F5" s="17"/>
      <c r="G5" s="17"/>
    </row>
    <row r="6" spans="1:7" ht="216.75" thickBot="1">
      <c r="A6" s="18" t="s">
        <v>27</v>
      </c>
      <c r="B6" s="19" t="s">
        <v>23</v>
      </c>
      <c r="C6" s="19" t="s">
        <v>24</v>
      </c>
      <c r="D6" s="19" t="s">
        <v>99</v>
      </c>
      <c r="E6" s="19" t="s">
        <v>25</v>
      </c>
      <c r="F6" s="19" t="s">
        <v>93</v>
      </c>
      <c r="G6" s="19" t="s">
        <v>26</v>
      </c>
    </row>
    <row r="7" spans="1:7" ht="15.75" thickBot="1">
      <c r="A7" s="20">
        <v>1</v>
      </c>
      <c r="B7" s="21">
        <v>2</v>
      </c>
      <c r="C7" s="21">
        <v>3</v>
      </c>
      <c r="D7" s="21">
        <v>4</v>
      </c>
      <c r="E7" s="21">
        <v>5</v>
      </c>
      <c r="F7" s="21">
        <v>6</v>
      </c>
      <c r="G7" s="21">
        <v>7</v>
      </c>
    </row>
    <row r="8" spans="1:7" ht="36.75" thickBot="1">
      <c r="A8" s="26" t="s">
        <v>97</v>
      </c>
      <c r="B8" s="24">
        <v>490398</v>
      </c>
      <c r="C8" s="24">
        <v>0</v>
      </c>
      <c r="D8" s="27">
        <v>400000</v>
      </c>
      <c r="E8" s="24">
        <v>387669.87</v>
      </c>
      <c r="F8" s="24">
        <f>E8/(B8+C8+D8)</f>
        <v>0.43538942135988623</v>
      </c>
      <c r="G8" s="25"/>
    </row>
    <row r="9" spans="1:7" ht="36.75" thickBot="1">
      <c r="A9" s="26" t="s">
        <v>98</v>
      </c>
      <c r="B9" s="24">
        <v>479548</v>
      </c>
      <c r="C9" s="24">
        <v>0</v>
      </c>
      <c r="D9" s="27">
        <v>300000</v>
      </c>
      <c r="E9" s="24">
        <v>444500.23</v>
      </c>
      <c r="F9" s="24">
        <f>E9/(B9+C9+D9)</f>
        <v>0.57020251479062223</v>
      </c>
      <c r="G9" s="25"/>
    </row>
    <row r="10" spans="1:7" ht="36.75" thickBot="1">
      <c r="A10" s="26" t="s">
        <v>96</v>
      </c>
      <c r="B10" s="24">
        <v>2782325</v>
      </c>
      <c r="C10" s="24">
        <v>0</v>
      </c>
      <c r="D10" s="27">
        <v>3397584.36</v>
      </c>
      <c r="E10" s="24">
        <v>4135147.67</v>
      </c>
      <c r="F10" s="24">
        <f>E10/(B10+C10+D10)</f>
        <v>0.66912755982557004</v>
      </c>
      <c r="G10" s="25"/>
    </row>
    <row r="11" spans="1:7" ht="15.75" thickBot="1">
      <c r="A11" s="22" t="s">
        <v>91</v>
      </c>
      <c r="B11" s="27">
        <f>SUM(B8:B10)</f>
        <v>3752271</v>
      </c>
      <c r="C11" s="24">
        <v>0</v>
      </c>
      <c r="D11" s="27">
        <f>SUM(D8:D10)</f>
        <v>4097584.36</v>
      </c>
      <c r="E11" s="27">
        <f>SUM(E8:E10)</f>
        <v>4967317.7699999996</v>
      </c>
      <c r="F11" s="27">
        <f>E11/(B11+C11+D11)</f>
        <v>0.63279099323430077</v>
      </c>
      <c r="G11" s="25"/>
    </row>
  </sheetData>
  <sortState ref="A7:G10">
    <sortCondition ref="A10"/>
  </sortState>
  <mergeCells count="2">
    <mergeCell ref="A3:G3"/>
    <mergeCell ref="A4:G4"/>
  </mergeCells>
  <phoneticPr fontId="0" type="noConversion"/>
  <pageMargins left="0.7" right="0.7" top="0.75" bottom="0.75" header="0.3" footer="0.3"/>
  <pageSetup paperSize="9" scale="99" orientation="landscape" r:id="rId1"/>
</worksheet>
</file>

<file path=xl/worksheets/sheet3.xml><?xml version="1.0" encoding="utf-8"?>
<worksheet xmlns="http://schemas.openxmlformats.org/spreadsheetml/2006/main" xmlns:r="http://schemas.openxmlformats.org/officeDocument/2006/relationships">
  <dimension ref="A2:L20"/>
  <sheetViews>
    <sheetView view="pageBreakPreview" topLeftCell="A13" zoomScaleSheetLayoutView="100" workbookViewId="0">
      <selection activeCell="Q18" sqref="Q18"/>
    </sheetView>
  </sheetViews>
  <sheetFormatPr defaultRowHeight="15"/>
  <cols>
    <col min="1" max="1" width="5.28515625" style="35" customWidth="1"/>
    <col min="2" max="2" width="21.42578125" style="35" customWidth="1"/>
    <col min="3" max="3" width="10.85546875" style="35" customWidth="1"/>
    <col min="4" max="4" width="14.5703125" style="35" customWidth="1"/>
    <col min="5" max="5" width="9.85546875" style="35" customWidth="1"/>
    <col min="6" max="6" width="7.5703125" style="35" customWidth="1"/>
    <col min="7" max="8" width="10.28515625" style="35" customWidth="1"/>
    <col min="9" max="9" width="12.28515625" style="35" customWidth="1"/>
    <col min="10" max="10" width="10.140625" style="35" customWidth="1"/>
    <col min="11" max="11" width="10.7109375" style="35" customWidth="1"/>
    <col min="12" max="12" width="6.85546875" style="35" customWidth="1"/>
  </cols>
  <sheetData>
    <row r="2" spans="1:12">
      <c r="A2" s="52" t="s">
        <v>28</v>
      </c>
      <c r="B2" s="52"/>
      <c r="C2" s="52"/>
      <c r="D2" s="52"/>
      <c r="E2" s="52"/>
      <c r="F2" s="52"/>
      <c r="G2" s="52"/>
      <c r="H2" s="52"/>
      <c r="I2" s="52"/>
      <c r="J2" s="52"/>
      <c r="K2" s="52"/>
      <c r="L2" s="52"/>
    </row>
    <row r="3" spans="1:12">
      <c r="A3" s="52" t="s">
        <v>29</v>
      </c>
      <c r="B3" s="52"/>
      <c r="C3" s="52"/>
      <c r="D3" s="52"/>
      <c r="E3" s="52"/>
      <c r="F3" s="52"/>
      <c r="G3" s="52"/>
      <c r="H3" s="52"/>
      <c r="I3" s="52"/>
      <c r="J3" s="52"/>
      <c r="K3" s="52"/>
      <c r="L3" s="52"/>
    </row>
    <row r="4" spans="1:12" ht="15.75" thickBot="1">
      <c r="A4" s="29"/>
      <c r="B4" s="30"/>
      <c r="C4" s="30"/>
      <c r="D4" s="30"/>
      <c r="E4" s="30"/>
      <c r="F4" s="30"/>
      <c r="G4" s="30"/>
      <c r="H4" s="30"/>
      <c r="I4" s="30"/>
      <c r="J4" s="30"/>
      <c r="K4" s="30"/>
      <c r="L4" s="30"/>
    </row>
    <row r="5" spans="1:12" ht="167.25" customHeight="1" thickBot="1">
      <c r="A5" s="18" t="s">
        <v>22</v>
      </c>
      <c r="B5" s="18" t="s">
        <v>30</v>
      </c>
      <c r="C5" s="18" t="s">
        <v>31</v>
      </c>
      <c r="D5" s="18" t="s">
        <v>32</v>
      </c>
      <c r="E5" s="18" t="s">
        <v>33</v>
      </c>
      <c r="F5" s="18" t="s">
        <v>34</v>
      </c>
      <c r="G5" s="18" t="s">
        <v>35</v>
      </c>
      <c r="H5" s="18" t="s">
        <v>42</v>
      </c>
      <c r="I5" s="18" t="s">
        <v>43</v>
      </c>
      <c r="J5" s="18" t="s">
        <v>36</v>
      </c>
      <c r="K5" s="18" t="s">
        <v>37</v>
      </c>
      <c r="L5" s="18" t="s">
        <v>38</v>
      </c>
    </row>
    <row r="6" spans="1:12" ht="11.25" customHeight="1" thickBot="1">
      <c r="A6" s="31">
        <v>1</v>
      </c>
      <c r="B6" s="28">
        <v>2</v>
      </c>
      <c r="C6" s="28">
        <v>3</v>
      </c>
      <c r="D6" s="28">
        <v>4</v>
      </c>
      <c r="E6" s="28">
        <v>5</v>
      </c>
      <c r="F6" s="28">
        <v>6</v>
      </c>
      <c r="G6" s="28">
        <v>7</v>
      </c>
      <c r="H6" s="28">
        <v>8</v>
      </c>
      <c r="I6" s="28">
        <v>9</v>
      </c>
      <c r="J6" s="28">
        <v>10</v>
      </c>
      <c r="K6" s="28">
        <v>11</v>
      </c>
      <c r="L6" s="28">
        <v>12</v>
      </c>
    </row>
    <row r="7" spans="1:12" ht="39" customHeight="1" thickBot="1">
      <c r="A7" s="31">
        <v>1</v>
      </c>
      <c r="B7" s="32">
        <v>8.2000012005000002E+21</v>
      </c>
      <c r="C7" s="28" t="s">
        <v>81</v>
      </c>
      <c r="D7" s="28" t="s">
        <v>39</v>
      </c>
      <c r="E7" s="28" t="s">
        <v>82</v>
      </c>
      <c r="F7" s="28">
        <v>400</v>
      </c>
      <c r="G7" s="28">
        <v>172</v>
      </c>
      <c r="H7" s="24">
        <f>G7/F7</f>
        <v>0.43</v>
      </c>
      <c r="I7" s="24">
        <v>95000</v>
      </c>
      <c r="J7" s="27">
        <f>I7/I19</f>
        <v>2.8581483666321413E-2</v>
      </c>
      <c r="K7" s="49">
        <f>H7*J7+H8*J8+H9*J9+H10*J10+H11*J11+H12*J12+H13*J13+H14*J14+H15*J15+H16*J16+H17*J17+H18*J18</f>
        <v>0.48130150750027023</v>
      </c>
      <c r="L7" s="28"/>
    </row>
    <row r="8" spans="1:12" ht="36.75" thickBot="1">
      <c r="A8" s="31">
        <v>2</v>
      </c>
      <c r="B8" s="33">
        <v>8.2000012005000002E+21</v>
      </c>
      <c r="C8" s="28" t="s">
        <v>81</v>
      </c>
      <c r="D8" s="28" t="s">
        <v>40</v>
      </c>
      <c r="E8" s="28" t="s">
        <v>83</v>
      </c>
      <c r="F8" s="28">
        <v>200</v>
      </c>
      <c r="G8" s="28">
        <v>96</v>
      </c>
      <c r="H8" s="24">
        <f>G8/F8</f>
        <v>0.48</v>
      </c>
      <c r="I8" s="24">
        <v>58000</v>
      </c>
      <c r="J8" s="27">
        <f>I8/I19</f>
        <v>1.744974792259623E-2</v>
      </c>
      <c r="K8" s="50"/>
      <c r="L8" s="28"/>
    </row>
    <row r="9" spans="1:12" ht="36.75" thickBot="1">
      <c r="A9" s="31">
        <v>3</v>
      </c>
      <c r="B9" s="33">
        <v>8.2000012003999996E+21</v>
      </c>
      <c r="C9" s="28" t="s">
        <v>84</v>
      </c>
      <c r="D9" s="28" t="s">
        <v>41</v>
      </c>
      <c r="E9" s="28" t="s">
        <v>82</v>
      </c>
      <c r="F9" s="28">
        <v>400</v>
      </c>
      <c r="G9" s="28">
        <v>140</v>
      </c>
      <c r="H9" s="24">
        <f t="shared" ref="H9:H18" si="0">G9/F9</f>
        <v>0.35</v>
      </c>
      <c r="I9" s="24">
        <v>90000</v>
      </c>
      <c r="J9" s="27">
        <f>I9/I19</f>
        <v>2.7077195052304496E-2</v>
      </c>
      <c r="K9" s="50"/>
      <c r="L9" s="28"/>
    </row>
    <row r="10" spans="1:12" ht="36.75" thickBot="1">
      <c r="A10" s="31">
        <v>4</v>
      </c>
      <c r="B10" s="33">
        <v>8.2000012003999996E+21</v>
      </c>
      <c r="C10" s="28" t="s">
        <v>84</v>
      </c>
      <c r="D10" s="28" t="s">
        <v>41</v>
      </c>
      <c r="E10" s="28" t="s">
        <v>83</v>
      </c>
      <c r="F10" s="28">
        <v>200</v>
      </c>
      <c r="G10" s="28">
        <v>74</v>
      </c>
      <c r="H10" s="24">
        <f t="shared" si="0"/>
        <v>0.37</v>
      </c>
      <c r="I10" s="24">
        <v>57000</v>
      </c>
      <c r="J10" s="27">
        <f>I10/I19</f>
        <v>1.7148890199792845E-2</v>
      </c>
      <c r="K10" s="50"/>
      <c r="L10" s="28"/>
    </row>
    <row r="11" spans="1:12" ht="36.75" thickBot="1">
      <c r="A11" s="31">
        <v>5</v>
      </c>
      <c r="B11" s="33">
        <v>8.2040006000000002E+21</v>
      </c>
      <c r="C11" s="28" t="s">
        <v>85</v>
      </c>
      <c r="D11" s="28" t="s">
        <v>41</v>
      </c>
      <c r="E11" s="28" t="s">
        <v>86</v>
      </c>
      <c r="F11" s="28">
        <v>305</v>
      </c>
      <c r="G11" s="28">
        <v>213</v>
      </c>
      <c r="H11" s="24">
        <f t="shared" si="0"/>
        <v>0.69836065573770489</v>
      </c>
      <c r="I11" s="24">
        <v>378105.45</v>
      </c>
      <c r="J11" s="27">
        <f>I11/I19</f>
        <v>0.11375594466654849</v>
      </c>
      <c r="K11" s="50"/>
      <c r="L11" s="28"/>
    </row>
    <row r="12" spans="1:12" ht="36.75" thickBot="1">
      <c r="A12" s="31">
        <v>6</v>
      </c>
      <c r="B12" s="33">
        <v>8.2000012000999999E+21</v>
      </c>
      <c r="C12" s="28" t="s">
        <v>87</v>
      </c>
      <c r="D12" s="28" t="s">
        <v>41</v>
      </c>
      <c r="E12" s="28" t="s">
        <v>82</v>
      </c>
      <c r="F12" s="36">
        <v>700</v>
      </c>
      <c r="G12" s="28">
        <v>199</v>
      </c>
      <c r="H12" s="24">
        <f t="shared" si="0"/>
        <v>0.28428571428571431</v>
      </c>
      <c r="I12" s="27">
        <v>105000</v>
      </c>
      <c r="J12" s="27">
        <f>I12/I19</f>
        <v>3.1590060894355246E-2</v>
      </c>
      <c r="K12" s="51"/>
      <c r="L12" s="28"/>
    </row>
    <row r="13" spans="1:12" ht="36.75" thickBot="1">
      <c r="A13" s="31">
        <v>7</v>
      </c>
      <c r="B13" s="33">
        <v>8.2000012000999999E+21</v>
      </c>
      <c r="C13" s="28" t="s">
        <v>87</v>
      </c>
      <c r="D13" s="28" t="s">
        <v>39</v>
      </c>
      <c r="E13" s="28" t="s">
        <v>83</v>
      </c>
      <c r="F13" s="36">
        <v>450</v>
      </c>
      <c r="G13" s="28">
        <v>110</v>
      </c>
      <c r="H13" s="24">
        <f t="shared" si="0"/>
        <v>0.24444444444444444</v>
      </c>
      <c r="I13" s="27">
        <v>54499.5</v>
      </c>
      <c r="J13" s="27">
        <f>I13/I19</f>
        <v>1.6396595463922987E-2</v>
      </c>
      <c r="K13" s="53"/>
      <c r="L13" s="28"/>
    </row>
    <row r="14" spans="1:12" ht="36.75" thickBot="1">
      <c r="A14" s="31">
        <v>8</v>
      </c>
      <c r="B14" s="33">
        <v>8.2000012000999999E+21</v>
      </c>
      <c r="C14" s="28" t="s">
        <v>88</v>
      </c>
      <c r="D14" s="28" t="s">
        <v>40</v>
      </c>
      <c r="E14" s="28" t="s">
        <v>82</v>
      </c>
      <c r="F14" s="36">
        <v>400</v>
      </c>
      <c r="G14" s="28">
        <v>25</v>
      </c>
      <c r="H14" s="24">
        <f t="shared" si="0"/>
        <v>6.25E-2</v>
      </c>
      <c r="I14" s="27">
        <v>68000</v>
      </c>
      <c r="J14" s="27">
        <f>I14/I19</f>
        <v>2.0458325150630063E-2</v>
      </c>
      <c r="K14" s="54"/>
      <c r="L14" s="28"/>
    </row>
    <row r="15" spans="1:12" ht="36.75" thickBot="1">
      <c r="A15" s="31">
        <v>9</v>
      </c>
      <c r="B15" s="33">
        <v>8.2000012000999999E+21</v>
      </c>
      <c r="C15" s="28" t="s">
        <v>88</v>
      </c>
      <c r="D15" s="28" t="s">
        <v>41</v>
      </c>
      <c r="E15" s="28" t="s">
        <v>83</v>
      </c>
      <c r="F15" s="36">
        <v>200</v>
      </c>
      <c r="G15" s="28">
        <v>12</v>
      </c>
      <c r="H15" s="24">
        <f t="shared" si="0"/>
        <v>0.06</v>
      </c>
      <c r="I15" s="27">
        <v>50000</v>
      </c>
      <c r="J15" s="27">
        <f>I15/I19</f>
        <v>1.5042886140169165E-2</v>
      </c>
      <c r="K15" s="54"/>
      <c r="L15" s="28"/>
    </row>
    <row r="16" spans="1:12" ht="36.75" thickBot="1">
      <c r="A16" s="31">
        <v>10</v>
      </c>
      <c r="B16" s="34"/>
      <c r="C16" s="28" t="s">
        <v>94</v>
      </c>
      <c r="D16" s="28" t="s">
        <v>41</v>
      </c>
      <c r="E16" s="28"/>
      <c r="F16" s="28">
        <v>20</v>
      </c>
      <c r="G16" s="28">
        <v>11</v>
      </c>
      <c r="H16" s="24">
        <f t="shared" si="0"/>
        <v>0.55000000000000004</v>
      </c>
      <c r="I16" s="24">
        <v>9400</v>
      </c>
      <c r="J16" s="27">
        <f>I16/I19</f>
        <v>2.8280625943518027E-3</v>
      </c>
      <c r="K16" s="54"/>
      <c r="L16" s="28"/>
    </row>
    <row r="17" spans="1:12" ht="27" customHeight="1" thickBot="1">
      <c r="A17" s="31">
        <v>11</v>
      </c>
      <c r="B17" s="33">
        <v>8.209E+20</v>
      </c>
      <c r="C17" s="28" t="s">
        <v>89</v>
      </c>
      <c r="D17" s="28" t="s">
        <v>41</v>
      </c>
      <c r="E17" s="28" t="s">
        <v>90</v>
      </c>
      <c r="F17" s="28">
        <v>3330</v>
      </c>
      <c r="G17" s="28">
        <v>1758</v>
      </c>
      <c r="H17" s="24">
        <f t="shared" si="0"/>
        <v>0.52792792792792798</v>
      </c>
      <c r="I17" s="24">
        <v>2195069.4</v>
      </c>
      <c r="J17" s="27">
        <f>I17/I19</f>
        <v>0.66040358107938879</v>
      </c>
      <c r="K17" s="54"/>
      <c r="L17" s="28"/>
    </row>
    <row r="18" spans="1:12" ht="105.75" customHeight="1" thickBot="1">
      <c r="A18" s="31">
        <v>12</v>
      </c>
      <c r="B18" s="33">
        <v>8.384E+20</v>
      </c>
      <c r="C18" s="28" t="s">
        <v>95</v>
      </c>
      <c r="D18" s="28" t="s">
        <v>41</v>
      </c>
      <c r="E18" s="28"/>
      <c r="F18" s="28">
        <v>51</v>
      </c>
      <c r="G18" s="28">
        <v>0</v>
      </c>
      <c r="H18" s="24">
        <f t="shared" si="0"/>
        <v>0</v>
      </c>
      <c r="I18" s="24">
        <v>163755.9</v>
      </c>
      <c r="J18" s="27">
        <f>I18/I19</f>
        <v>4.9267227169618552E-2</v>
      </c>
      <c r="K18" s="54"/>
      <c r="L18" s="28"/>
    </row>
    <row r="19" spans="1:12" ht="15.75" thickBot="1">
      <c r="A19" s="31">
        <v>13</v>
      </c>
      <c r="B19" s="28" t="s">
        <v>91</v>
      </c>
      <c r="C19" s="28"/>
      <c r="D19" s="28"/>
      <c r="E19" s="28"/>
      <c r="F19" s="28"/>
      <c r="G19" s="28"/>
      <c r="H19" s="24">
        <f>SUM(H7:H18)</f>
        <v>4.0575187423957919</v>
      </c>
      <c r="I19" s="27">
        <f>SUM(I7:I18)</f>
        <v>3323830.2499999995</v>
      </c>
      <c r="J19" s="27">
        <f>SUM(J7:J18)</f>
        <v>1.0000000000000002</v>
      </c>
      <c r="K19" s="54"/>
      <c r="L19" s="28"/>
    </row>
    <row r="20" spans="1:12" ht="0.75" customHeight="1" thickBot="1">
      <c r="A20" s="31">
        <v>12</v>
      </c>
      <c r="B20" s="28"/>
      <c r="C20" s="28"/>
      <c r="D20" s="28"/>
      <c r="E20" s="28"/>
      <c r="F20" s="28"/>
      <c r="G20" s="28"/>
      <c r="H20" s="24"/>
      <c r="I20" s="24"/>
      <c r="J20" s="24"/>
      <c r="K20" s="55"/>
      <c r="L20" s="28"/>
    </row>
  </sheetData>
  <autoFilter ref="A5:L20"/>
  <mergeCells count="4">
    <mergeCell ref="K7:K12"/>
    <mergeCell ref="A2:L2"/>
    <mergeCell ref="A3:L3"/>
    <mergeCell ref="K13:K20"/>
  </mergeCells>
  <phoneticPr fontId="0" type="noConversion"/>
  <pageMargins left="0.70866141732283472" right="0.70866141732283472" top="0.74803149606299213" bottom="0.74803149606299213" header="0.31496062992125984" footer="0.31496062992125984"/>
  <pageSetup paperSize="9" scale="66" orientation="portrait" r:id="rId1"/>
  <drawing r:id="rId2"/>
</worksheet>
</file>

<file path=xl/worksheets/sheet4.xml><?xml version="1.0" encoding="utf-8"?>
<worksheet xmlns="http://schemas.openxmlformats.org/spreadsheetml/2006/main" xmlns:r="http://schemas.openxmlformats.org/officeDocument/2006/relationships">
  <dimension ref="A2:C7"/>
  <sheetViews>
    <sheetView workbookViewId="0">
      <selection activeCell="B24" sqref="B24"/>
    </sheetView>
  </sheetViews>
  <sheetFormatPr defaultRowHeight="15"/>
  <cols>
    <col min="1" max="1" width="25.7109375" customWidth="1"/>
    <col min="2" max="2" width="26.140625" customWidth="1"/>
    <col min="3" max="3" width="24.5703125" customWidth="1"/>
  </cols>
  <sheetData>
    <row r="2" spans="1:3">
      <c r="A2" s="56" t="s">
        <v>44</v>
      </c>
      <c r="B2" s="56"/>
      <c r="C2" s="56"/>
    </row>
    <row r="3" spans="1:3">
      <c r="A3" s="56" t="s">
        <v>45</v>
      </c>
      <c r="B3" s="56"/>
      <c r="C3" s="56"/>
    </row>
    <row r="4" spans="1:3" ht="15.75" thickBot="1">
      <c r="A4" s="11"/>
      <c r="B4" s="12"/>
      <c r="C4" s="12"/>
    </row>
    <row r="5" spans="1:3" ht="83.25" customHeight="1" thickBot="1">
      <c r="A5" s="13" t="s">
        <v>46</v>
      </c>
      <c r="B5" s="13" t="s">
        <v>47</v>
      </c>
      <c r="C5" s="13" t="s">
        <v>48</v>
      </c>
    </row>
    <row r="6" spans="1:3" ht="15.75" thickBot="1">
      <c r="A6" s="14">
        <v>1</v>
      </c>
      <c r="B6" s="15">
        <v>2</v>
      </c>
      <c r="C6" s="15">
        <v>3</v>
      </c>
    </row>
    <row r="7" spans="1:3" ht="16.5" thickBot="1">
      <c r="A7" s="37">
        <f>'Часть 2 Показат. объема'!K7:K12</f>
        <v>0.48130150750027023</v>
      </c>
      <c r="B7" s="38">
        <f>'Часть 1 Фин.обеспеч.'!F11</f>
        <v>0.63279099323430077</v>
      </c>
      <c r="C7" s="38">
        <f>A7/B7</f>
        <v>0.76060107151692791</v>
      </c>
    </row>
  </sheetData>
  <mergeCells count="2">
    <mergeCell ref="A2:C2"/>
    <mergeCell ref="A3:C3"/>
  </mergeCells>
  <phoneticPr fontId="0" type="noConversion"/>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2:I25"/>
  <sheetViews>
    <sheetView workbookViewId="0">
      <selection activeCell="G7" sqref="G7"/>
    </sheetView>
  </sheetViews>
  <sheetFormatPr defaultRowHeight="15"/>
  <cols>
    <col min="1" max="1" width="11.5703125" style="10" customWidth="1"/>
    <col min="2" max="2" width="18.5703125" customWidth="1"/>
    <col min="3" max="3" width="20.85546875" customWidth="1"/>
    <col min="4" max="4" width="17.5703125" customWidth="1"/>
    <col min="5" max="5" width="19.42578125" customWidth="1"/>
    <col min="6" max="6" width="18.28515625" customWidth="1"/>
    <col min="7" max="7" width="20.85546875" customWidth="1"/>
    <col min="8" max="8" width="20.28515625" customWidth="1"/>
    <col min="9" max="9" width="21.140625" customWidth="1"/>
  </cols>
  <sheetData>
    <row r="2" spans="1:9" ht="15.75">
      <c r="A2" s="43" t="s">
        <v>49</v>
      </c>
      <c r="B2" s="43"/>
      <c r="C2" s="43"/>
      <c r="D2" s="43"/>
      <c r="E2" s="43"/>
      <c r="F2" s="43"/>
      <c r="G2" s="43"/>
      <c r="H2" s="43"/>
      <c r="I2" s="43"/>
    </row>
    <row r="3" spans="1:9" ht="15.75">
      <c r="A3" s="43" t="s">
        <v>50</v>
      </c>
      <c r="B3" s="43"/>
      <c r="C3" s="43"/>
      <c r="D3" s="43"/>
      <c r="E3" s="43"/>
      <c r="F3" s="43"/>
      <c r="G3" s="43"/>
      <c r="H3" s="43"/>
      <c r="I3" s="43"/>
    </row>
    <row r="4" spans="1:9" ht="16.5" thickBot="1">
      <c r="A4" s="6"/>
    </row>
    <row r="5" spans="1:9" ht="171" customHeight="1" thickBot="1">
      <c r="A5" s="7" t="s">
        <v>22</v>
      </c>
      <c r="B5" s="3" t="s">
        <v>51</v>
      </c>
      <c r="C5" s="3" t="s">
        <v>31</v>
      </c>
      <c r="D5" s="3" t="s">
        <v>52</v>
      </c>
      <c r="E5" s="3" t="s">
        <v>53</v>
      </c>
      <c r="F5" s="3" t="s">
        <v>54</v>
      </c>
      <c r="G5" s="3" t="s">
        <v>55</v>
      </c>
      <c r="H5" s="3" t="s">
        <v>77</v>
      </c>
      <c r="I5" s="3" t="s">
        <v>56</v>
      </c>
    </row>
    <row r="6" spans="1:9" ht="16.5" thickBot="1">
      <c r="A6" s="8">
        <v>1</v>
      </c>
      <c r="B6" s="4">
        <v>2</v>
      </c>
      <c r="C6" s="4">
        <v>3</v>
      </c>
      <c r="D6" s="4">
        <v>4</v>
      </c>
      <c r="E6" s="4">
        <v>5</v>
      </c>
      <c r="F6" s="4">
        <v>6</v>
      </c>
      <c r="G6" s="4">
        <v>7</v>
      </c>
      <c r="H6" s="4">
        <v>8</v>
      </c>
      <c r="I6" s="4">
        <v>9</v>
      </c>
    </row>
    <row r="7" spans="1:9" ht="158.25" customHeight="1" thickBot="1">
      <c r="A7" s="8">
        <v>1</v>
      </c>
      <c r="B7" s="5" t="s">
        <v>57</v>
      </c>
      <c r="C7" s="5"/>
      <c r="D7" s="5"/>
      <c r="E7" s="5"/>
      <c r="F7" s="5"/>
      <c r="G7" s="5"/>
      <c r="H7" s="5"/>
      <c r="I7" s="5"/>
    </row>
    <row r="8" spans="1:9" ht="32.25" thickBot="1">
      <c r="A8" s="8" t="s">
        <v>78</v>
      </c>
      <c r="B8" s="5" t="s">
        <v>58</v>
      </c>
      <c r="C8" s="5"/>
      <c r="D8" s="5"/>
      <c r="E8" s="5"/>
      <c r="F8" s="5"/>
      <c r="G8" s="5"/>
      <c r="H8" s="5"/>
      <c r="I8" s="5"/>
    </row>
    <row r="9" spans="1:9" ht="16.5" customHeight="1" thickBot="1">
      <c r="A9" s="8" t="s">
        <v>59</v>
      </c>
      <c r="B9" s="5" t="s">
        <v>59</v>
      </c>
      <c r="C9" s="5"/>
      <c r="D9" s="5"/>
      <c r="E9" s="5"/>
      <c r="F9" s="5"/>
      <c r="G9" s="5"/>
      <c r="H9" s="5"/>
      <c r="I9" s="5"/>
    </row>
    <row r="10" spans="1:9" ht="32.25" customHeight="1" thickBot="1">
      <c r="A10" s="8" t="s">
        <v>60</v>
      </c>
      <c r="B10" s="5" t="s">
        <v>61</v>
      </c>
      <c r="C10" s="5"/>
      <c r="D10" s="5"/>
      <c r="E10" s="5"/>
      <c r="F10" s="5"/>
      <c r="G10" s="5"/>
      <c r="H10" s="5"/>
      <c r="I10" s="5"/>
    </row>
    <row r="11" spans="1:9" ht="16.5" thickBot="1">
      <c r="A11" s="8" t="s">
        <v>59</v>
      </c>
      <c r="B11" s="5" t="s">
        <v>59</v>
      </c>
      <c r="C11" s="5"/>
      <c r="D11" s="5"/>
      <c r="E11" s="5"/>
      <c r="F11" s="5"/>
      <c r="G11" s="5"/>
      <c r="H11" s="5"/>
      <c r="I11" s="5"/>
    </row>
    <row r="12" spans="1:9" ht="158.25" thickBot="1">
      <c r="A12" s="8" t="s">
        <v>62</v>
      </c>
      <c r="B12" s="5" t="s">
        <v>63</v>
      </c>
      <c r="C12" s="5"/>
      <c r="D12" s="5"/>
      <c r="E12" s="5"/>
      <c r="F12" s="5"/>
      <c r="G12" s="5"/>
      <c r="H12" s="5"/>
      <c r="I12" s="5"/>
    </row>
    <row r="13" spans="1:9" ht="32.25" thickBot="1">
      <c r="A13" s="8" t="s">
        <v>64</v>
      </c>
      <c r="B13" s="5" t="s">
        <v>58</v>
      </c>
      <c r="C13" s="5"/>
      <c r="D13" s="5"/>
      <c r="E13" s="5"/>
      <c r="F13" s="5"/>
      <c r="G13" s="5"/>
      <c r="H13" s="5"/>
      <c r="I13" s="5"/>
    </row>
    <row r="14" spans="1:9" ht="16.5" thickBot="1">
      <c r="A14" s="8" t="s">
        <v>59</v>
      </c>
      <c r="B14" s="5" t="s">
        <v>59</v>
      </c>
      <c r="C14" s="5"/>
      <c r="D14" s="5"/>
      <c r="E14" s="5"/>
      <c r="F14" s="5"/>
      <c r="G14" s="5"/>
      <c r="H14" s="5"/>
      <c r="I14" s="5"/>
    </row>
    <row r="15" spans="1:9" ht="32.25" thickBot="1">
      <c r="A15" s="8" t="s">
        <v>65</v>
      </c>
      <c r="B15" s="5" t="s">
        <v>61</v>
      </c>
      <c r="C15" s="5"/>
      <c r="D15" s="5"/>
      <c r="E15" s="5"/>
      <c r="F15" s="5"/>
      <c r="G15" s="5"/>
      <c r="H15" s="5"/>
      <c r="I15" s="5"/>
    </row>
    <row r="16" spans="1:9" ht="142.5" thickBot="1">
      <c r="A16" s="9" t="s">
        <v>66</v>
      </c>
      <c r="B16" s="5" t="s">
        <v>67</v>
      </c>
      <c r="C16" s="5"/>
      <c r="D16" s="5"/>
      <c r="E16" s="5"/>
      <c r="F16" s="5"/>
      <c r="G16" s="5"/>
      <c r="H16" s="5"/>
      <c r="I16" s="5"/>
    </row>
    <row r="17" spans="1:9" ht="32.25" thickBot="1">
      <c r="A17" s="9" t="s">
        <v>68</v>
      </c>
      <c r="B17" s="5" t="s">
        <v>58</v>
      </c>
      <c r="C17" s="5"/>
      <c r="D17" s="5"/>
      <c r="E17" s="5"/>
      <c r="F17" s="5"/>
      <c r="G17" s="5"/>
      <c r="H17" s="5"/>
      <c r="I17" s="5"/>
    </row>
    <row r="18" spans="1:9" ht="16.5" thickBot="1">
      <c r="A18" s="8" t="s">
        <v>59</v>
      </c>
      <c r="B18" s="5" t="s">
        <v>59</v>
      </c>
      <c r="C18" s="5"/>
      <c r="D18" s="5"/>
      <c r="E18" s="5"/>
      <c r="F18" s="5"/>
      <c r="G18" s="5"/>
      <c r="H18" s="5"/>
      <c r="I18" s="5"/>
    </row>
    <row r="19" spans="1:9" ht="32.25" thickBot="1">
      <c r="A19" s="9" t="s">
        <v>69</v>
      </c>
      <c r="B19" s="5" t="s">
        <v>61</v>
      </c>
      <c r="C19" s="5"/>
      <c r="D19" s="5"/>
      <c r="E19" s="5"/>
      <c r="F19" s="5"/>
      <c r="G19" s="5"/>
      <c r="H19" s="5"/>
      <c r="I19" s="5"/>
    </row>
    <row r="20" spans="1:9" ht="16.5" thickBot="1">
      <c r="A20" s="8" t="s">
        <v>59</v>
      </c>
      <c r="B20" s="5" t="s">
        <v>59</v>
      </c>
      <c r="C20" s="5"/>
      <c r="D20" s="5"/>
      <c r="E20" s="5"/>
      <c r="F20" s="5"/>
      <c r="G20" s="5"/>
      <c r="H20" s="5"/>
      <c r="I20" s="5"/>
    </row>
    <row r="21" spans="1:9" ht="142.5" thickBot="1">
      <c r="A21" s="8" t="s">
        <v>70</v>
      </c>
      <c r="B21" s="5" t="s">
        <v>71</v>
      </c>
      <c r="C21" s="5"/>
      <c r="D21" s="5"/>
      <c r="E21" s="5"/>
      <c r="F21" s="5"/>
      <c r="G21" s="5"/>
      <c r="H21" s="5"/>
      <c r="I21" s="5"/>
    </row>
    <row r="22" spans="1:9" ht="32.25" thickBot="1">
      <c r="A22" s="8" t="s">
        <v>72</v>
      </c>
      <c r="B22" s="5" t="s">
        <v>58</v>
      </c>
      <c r="C22" s="5"/>
      <c r="D22" s="5"/>
      <c r="E22" s="5"/>
      <c r="F22" s="5"/>
      <c r="G22" s="5"/>
      <c r="H22" s="5"/>
      <c r="I22" s="5"/>
    </row>
    <row r="23" spans="1:9" ht="16.5" thickBot="1">
      <c r="A23" s="8" t="s">
        <v>59</v>
      </c>
      <c r="B23" s="5" t="s">
        <v>59</v>
      </c>
      <c r="C23" s="5"/>
      <c r="D23" s="5"/>
      <c r="E23" s="5"/>
      <c r="F23" s="5"/>
      <c r="G23" s="5"/>
      <c r="H23" s="5"/>
      <c r="I23" s="5"/>
    </row>
    <row r="24" spans="1:9" ht="32.25" thickBot="1">
      <c r="A24" s="8" t="s">
        <v>73</v>
      </c>
      <c r="B24" s="5" t="s">
        <v>61</v>
      </c>
      <c r="C24" s="5"/>
      <c r="D24" s="5"/>
      <c r="E24" s="5"/>
      <c r="F24" s="5"/>
      <c r="G24" s="5"/>
      <c r="H24" s="5"/>
      <c r="I24" s="5"/>
    </row>
    <row r="25" spans="1:9" ht="32.25" thickBot="1">
      <c r="A25" s="8" t="s">
        <v>74</v>
      </c>
      <c r="B25" s="5" t="s">
        <v>75</v>
      </c>
      <c r="C25" s="5"/>
      <c r="D25" s="4" t="s">
        <v>76</v>
      </c>
      <c r="E25" s="4" t="s">
        <v>76</v>
      </c>
      <c r="F25" s="4" t="s">
        <v>76</v>
      </c>
      <c r="G25" s="5"/>
      <c r="H25" s="5"/>
      <c r="I25" s="4" t="s">
        <v>76</v>
      </c>
    </row>
  </sheetData>
  <mergeCells count="2">
    <mergeCell ref="A2:I2"/>
    <mergeCell ref="A3:I3"/>
  </mergeCells>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Титульный лист</vt:lpstr>
      <vt:lpstr>Часть 1 Фин.обеспеч.</vt:lpstr>
      <vt:lpstr>Часть 2 Показат. объема</vt:lpstr>
      <vt:lpstr>Часть 3 Эффективность</vt:lpstr>
      <vt:lpstr>Часть 4 Показатели качества</vt:lpstr>
      <vt:lpstr>'Титульный лист'!Область_печати</vt:lpstr>
      <vt:lpstr>'Часть 2 Показат. объема'!Область_печати</vt:lpstr>
    </vt:vector>
  </TitlesOfParts>
  <Company>ДЗТО</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Отдел программ</dc:creator>
  <cp:lastModifiedBy>555</cp:lastModifiedBy>
  <cp:lastPrinted>2020-11-16T08:46:21Z</cp:lastPrinted>
  <dcterms:created xsi:type="dcterms:W3CDTF">2016-05-13T06:43:36Z</dcterms:created>
  <dcterms:modified xsi:type="dcterms:W3CDTF">2020-11-23T12:32:42Z</dcterms:modified>
</cp:coreProperties>
</file>